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chicedjp-my.sharepoint.com/personal/ishii3847_aichi-c_ed_jp/Documents/A_ドキュメント/02 数学関連/"/>
    </mc:Choice>
  </mc:AlternateContent>
  <xr:revisionPtr revIDLastSave="1130" documentId="8_{59B30712-679A-4513-A90B-A998FEA03234}" xr6:coauthVersionLast="47" xr6:coauthVersionMax="47" xr10:uidLastSave="{518A0916-C115-4EA6-A243-4DEEA9FF1E6B}"/>
  <bookViews>
    <workbookView xWindow="-108" yWindow="-108" windowWidth="30936" windowHeight="16896" activeTab="2" xr2:uid="{EEB52E12-C36B-4BDB-9977-CC550F4CC421}"/>
  </bookViews>
  <sheets>
    <sheet name="初期設定" sheetId="2" r:id="rId1"/>
    <sheet name="年間授業計画" sheetId="1" r:id="rId2"/>
    <sheet name="元シート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2" i="3" l="1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AK54" i="3"/>
  <c r="AJ54" i="3"/>
  <c r="AI54" i="3"/>
  <c r="AH54" i="3"/>
  <c r="AG54" i="3"/>
  <c r="AF54" i="3"/>
  <c r="AE54" i="3"/>
  <c r="AD54" i="3"/>
  <c r="AC54" i="3"/>
  <c r="AA54" i="3"/>
  <c r="Z54" i="3"/>
  <c r="Y54" i="3"/>
  <c r="X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K53" i="3"/>
  <c r="AJ53" i="3"/>
  <c r="AI53" i="3"/>
  <c r="AH53" i="3"/>
  <c r="AG53" i="3"/>
  <c r="AF53" i="3"/>
  <c r="AE53" i="3"/>
  <c r="AD53" i="3"/>
  <c r="AC53" i="3"/>
  <c r="AA53" i="3"/>
  <c r="Z53" i="3"/>
  <c r="Y53" i="3"/>
  <c r="X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K52" i="3"/>
  <c r="AJ52" i="3"/>
  <c r="AI52" i="3"/>
  <c r="AH52" i="3"/>
  <c r="AG52" i="3"/>
  <c r="AF52" i="3"/>
  <c r="AE52" i="3"/>
  <c r="AD52" i="3"/>
  <c r="AC52" i="3"/>
  <c r="AA52" i="3"/>
  <c r="Z52" i="3"/>
  <c r="Y52" i="3"/>
  <c r="X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K51" i="3"/>
  <c r="AJ51" i="3"/>
  <c r="AI51" i="3"/>
  <c r="AH51" i="3"/>
  <c r="AG51" i="3"/>
  <c r="AF51" i="3"/>
  <c r="AE51" i="3"/>
  <c r="AD51" i="3"/>
  <c r="AC51" i="3"/>
  <c r="AA51" i="3"/>
  <c r="Z51" i="3"/>
  <c r="Y51" i="3"/>
  <c r="X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K50" i="3"/>
  <c r="AJ50" i="3"/>
  <c r="AI50" i="3"/>
  <c r="AH50" i="3"/>
  <c r="AG50" i="3"/>
  <c r="AF50" i="3"/>
  <c r="AE50" i="3"/>
  <c r="AD50" i="3"/>
  <c r="AC50" i="3"/>
  <c r="AA50" i="3"/>
  <c r="Z50" i="3"/>
  <c r="Y50" i="3"/>
  <c r="X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K49" i="3"/>
  <c r="AJ49" i="3"/>
  <c r="AI49" i="3"/>
  <c r="AH49" i="3"/>
  <c r="AG49" i="3"/>
  <c r="AF49" i="3"/>
  <c r="AE49" i="3"/>
  <c r="AD49" i="3"/>
  <c r="AC49" i="3"/>
  <c r="AA49" i="3"/>
  <c r="Z49" i="3"/>
  <c r="Y49" i="3"/>
  <c r="X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AV49" i="3" s="1"/>
  <c r="D49" i="3"/>
  <c r="C49" i="3"/>
  <c r="AK48" i="3"/>
  <c r="AJ48" i="3"/>
  <c r="AI48" i="3"/>
  <c r="AH48" i="3"/>
  <c r="AG48" i="3"/>
  <c r="AF48" i="3"/>
  <c r="AE48" i="3"/>
  <c r="AD48" i="3"/>
  <c r="AC48" i="3"/>
  <c r="AA48" i="3"/>
  <c r="Z48" i="3"/>
  <c r="Y48" i="3"/>
  <c r="X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K47" i="3"/>
  <c r="AJ47" i="3"/>
  <c r="AI47" i="3"/>
  <c r="AH47" i="3"/>
  <c r="AG47" i="3"/>
  <c r="AF47" i="3"/>
  <c r="AE47" i="3"/>
  <c r="AD47" i="3"/>
  <c r="AC47" i="3"/>
  <c r="AA47" i="3"/>
  <c r="Z47" i="3"/>
  <c r="Y47" i="3"/>
  <c r="X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K46" i="3"/>
  <c r="AJ46" i="3"/>
  <c r="AI46" i="3"/>
  <c r="AH46" i="3"/>
  <c r="AH55" i="3" s="1"/>
  <c r="AG46" i="3"/>
  <c r="AF46" i="3"/>
  <c r="AE46" i="3"/>
  <c r="AD46" i="3"/>
  <c r="AD55" i="3" s="1"/>
  <c r="AC46" i="3"/>
  <c r="AA46" i="3"/>
  <c r="Z46" i="3"/>
  <c r="Y46" i="3"/>
  <c r="X46" i="3"/>
  <c r="V46" i="3"/>
  <c r="U46" i="3"/>
  <c r="T46" i="3"/>
  <c r="T55" i="3" s="1"/>
  <c r="S46" i="3"/>
  <c r="R46" i="3"/>
  <c r="Q46" i="3"/>
  <c r="P46" i="3"/>
  <c r="P55" i="3" s="1"/>
  <c r="O46" i="3"/>
  <c r="N46" i="3"/>
  <c r="M46" i="3"/>
  <c r="L46" i="3"/>
  <c r="L55" i="3" s="1"/>
  <c r="K46" i="3"/>
  <c r="J46" i="3"/>
  <c r="I46" i="3"/>
  <c r="H46" i="3"/>
  <c r="H55" i="3" s="1"/>
  <c r="G46" i="3"/>
  <c r="F46" i="3"/>
  <c r="E46" i="3"/>
  <c r="D46" i="3"/>
  <c r="D55" i="3" s="1"/>
  <c r="C46" i="3"/>
  <c r="AK45" i="3"/>
  <c r="AJ45" i="3"/>
  <c r="AI45" i="3"/>
  <c r="AI55" i="3" s="1"/>
  <c r="AH45" i="3"/>
  <c r="AG45" i="3"/>
  <c r="AF45" i="3"/>
  <c r="AE45" i="3"/>
  <c r="AE55" i="3" s="1"/>
  <c r="AD45" i="3"/>
  <c r="AC45" i="3"/>
  <c r="AA45" i="3"/>
  <c r="Z45" i="3"/>
  <c r="Z55" i="3" s="1"/>
  <c r="Y45" i="3"/>
  <c r="X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K44" i="3"/>
  <c r="AJ44" i="3"/>
  <c r="AJ55" i="3" s="1"/>
  <c r="AI44" i="3"/>
  <c r="AH44" i="3"/>
  <c r="AG44" i="3"/>
  <c r="AF44" i="3"/>
  <c r="AF55" i="3" s="1"/>
  <c r="AE44" i="3"/>
  <c r="AD44" i="3"/>
  <c r="AC44" i="3"/>
  <c r="AA44" i="3"/>
  <c r="AA55" i="3" s="1"/>
  <c r="Z44" i="3"/>
  <c r="Y44" i="3"/>
  <c r="X44" i="3"/>
  <c r="X55" i="3" s="1"/>
  <c r="V44" i="3"/>
  <c r="V55" i="3" s="1"/>
  <c r="U44" i="3"/>
  <c r="T44" i="3"/>
  <c r="S44" i="3"/>
  <c r="S55" i="3" s="1"/>
  <c r="R44" i="3"/>
  <c r="R55" i="3" s="1"/>
  <c r="Q44" i="3"/>
  <c r="P44" i="3"/>
  <c r="O44" i="3"/>
  <c r="O55" i="3" s="1"/>
  <c r="N44" i="3"/>
  <c r="N55" i="3" s="1"/>
  <c r="M44" i="3"/>
  <c r="L44" i="3"/>
  <c r="K44" i="3"/>
  <c r="K55" i="3" s="1"/>
  <c r="J44" i="3"/>
  <c r="J55" i="3" s="1"/>
  <c r="I44" i="3"/>
  <c r="H44" i="3"/>
  <c r="G44" i="3"/>
  <c r="G55" i="3" s="1"/>
  <c r="F44" i="3"/>
  <c r="F55" i="3" s="1"/>
  <c r="E44" i="3"/>
  <c r="D44" i="3"/>
  <c r="C44" i="3"/>
  <c r="AP49" i="3" s="1"/>
  <c r="AK41" i="3"/>
  <c r="AJ41" i="3"/>
  <c r="AI41" i="3"/>
  <c r="AH41" i="3"/>
  <c r="AG41" i="3"/>
  <c r="AF41" i="3"/>
  <c r="AE41" i="3"/>
  <c r="AD41" i="3"/>
  <c r="AC41" i="3"/>
  <c r="AA41" i="3"/>
  <c r="Z41" i="3"/>
  <c r="Y41" i="3"/>
  <c r="X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K40" i="3"/>
  <c r="AJ40" i="3"/>
  <c r="AI40" i="3"/>
  <c r="AH40" i="3"/>
  <c r="AG40" i="3"/>
  <c r="AF40" i="3"/>
  <c r="AE40" i="3"/>
  <c r="AD40" i="3"/>
  <c r="AC40" i="3"/>
  <c r="AA40" i="3"/>
  <c r="Z40" i="3"/>
  <c r="Y40" i="3"/>
  <c r="X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K39" i="3"/>
  <c r="AJ39" i="3"/>
  <c r="AI39" i="3"/>
  <c r="AH39" i="3"/>
  <c r="AG39" i="3"/>
  <c r="AF39" i="3"/>
  <c r="AE39" i="3"/>
  <c r="AD39" i="3"/>
  <c r="AC39" i="3"/>
  <c r="AA39" i="3"/>
  <c r="Z39" i="3"/>
  <c r="Y39" i="3"/>
  <c r="X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K38" i="3"/>
  <c r="AJ38" i="3"/>
  <c r="AI38" i="3"/>
  <c r="AH38" i="3"/>
  <c r="AG38" i="3"/>
  <c r="AF38" i="3"/>
  <c r="AE38" i="3"/>
  <c r="AD38" i="3"/>
  <c r="AC38" i="3"/>
  <c r="AA38" i="3"/>
  <c r="Z38" i="3"/>
  <c r="Y38" i="3"/>
  <c r="X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K37" i="3"/>
  <c r="AJ37" i="3"/>
  <c r="AI37" i="3"/>
  <c r="AH37" i="3"/>
  <c r="AG37" i="3"/>
  <c r="AF37" i="3"/>
  <c r="AE37" i="3"/>
  <c r="AD37" i="3"/>
  <c r="AC37" i="3"/>
  <c r="AA37" i="3"/>
  <c r="Z37" i="3"/>
  <c r="Y37" i="3"/>
  <c r="X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K36" i="3"/>
  <c r="AJ36" i="3"/>
  <c r="AI36" i="3"/>
  <c r="AH36" i="3"/>
  <c r="AG36" i="3"/>
  <c r="AF36" i="3"/>
  <c r="AE36" i="3"/>
  <c r="AD36" i="3"/>
  <c r="AC36" i="3"/>
  <c r="AA36" i="3"/>
  <c r="Z36" i="3"/>
  <c r="Y36" i="3"/>
  <c r="X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K35" i="3"/>
  <c r="AJ35" i="3"/>
  <c r="AI35" i="3"/>
  <c r="AH35" i="3"/>
  <c r="AG35" i="3"/>
  <c r="AF35" i="3"/>
  <c r="AE35" i="3"/>
  <c r="AD35" i="3"/>
  <c r="AC35" i="3"/>
  <c r="AA35" i="3"/>
  <c r="Z35" i="3"/>
  <c r="Y35" i="3"/>
  <c r="X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K34" i="3"/>
  <c r="AJ34" i="3"/>
  <c r="AI34" i="3"/>
  <c r="AH34" i="3"/>
  <c r="AG34" i="3"/>
  <c r="AF34" i="3"/>
  <c r="AE34" i="3"/>
  <c r="AD34" i="3"/>
  <c r="AC34" i="3"/>
  <c r="AA34" i="3"/>
  <c r="Z34" i="3"/>
  <c r="Y34" i="3"/>
  <c r="X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K33" i="3"/>
  <c r="AJ33" i="3"/>
  <c r="AI33" i="3"/>
  <c r="AH33" i="3"/>
  <c r="AG33" i="3"/>
  <c r="AF33" i="3"/>
  <c r="AE33" i="3"/>
  <c r="AD33" i="3"/>
  <c r="AC33" i="3"/>
  <c r="AA33" i="3"/>
  <c r="Z33" i="3"/>
  <c r="Y33" i="3"/>
  <c r="X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K32" i="3"/>
  <c r="AJ32" i="3"/>
  <c r="AI32" i="3"/>
  <c r="AH32" i="3"/>
  <c r="AG32" i="3"/>
  <c r="AF32" i="3"/>
  <c r="AE32" i="3"/>
  <c r="AD32" i="3"/>
  <c r="AC32" i="3"/>
  <c r="AA32" i="3"/>
  <c r="Z32" i="3"/>
  <c r="Y32" i="3"/>
  <c r="X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K31" i="3"/>
  <c r="AJ31" i="3"/>
  <c r="AI31" i="3"/>
  <c r="AH31" i="3"/>
  <c r="AG31" i="3"/>
  <c r="AF31" i="3"/>
  <c r="AE31" i="3"/>
  <c r="AD31" i="3"/>
  <c r="AC31" i="3"/>
  <c r="AA31" i="3"/>
  <c r="Z31" i="3"/>
  <c r="Y31" i="3"/>
  <c r="X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K30" i="3"/>
  <c r="AJ30" i="3"/>
  <c r="AI30" i="3"/>
  <c r="AH30" i="3"/>
  <c r="AG30" i="3"/>
  <c r="AF30" i="3"/>
  <c r="AE30" i="3"/>
  <c r="AD30" i="3"/>
  <c r="AC30" i="3"/>
  <c r="AA30" i="3"/>
  <c r="Z30" i="3"/>
  <c r="Y30" i="3"/>
  <c r="X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V27" i="3" s="1"/>
  <c r="AK29" i="3"/>
  <c r="AJ29" i="3"/>
  <c r="AI29" i="3"/>
  <c r="AH29" i="3"/>
  <c r="AG29" i="3"/>
  <c r="AF29" i="3"/>
  <c r="AE29" i="3"/>
  <c r="AD29" i="3"/>
  <c r="AC29" i="3"/>
  <c r="AA29" i="3"/>
  <c r="Z29" i="3"/>
  <c r="Y29" i="3"/>
  <c r="X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K28" i="3"/>
  <c r="AJ28" i="3"/>
  <c r="AI28" i="3"/>
  <c r="AH28" i="3"/>
  <c r="AG28" i="3"/>
  <c r="AF28" i="3"/>
  <c r="AE28" i="3"/>
  <c r="AD28" i="3"/>
  <c r="AC28" i="3"/>
  <c r="AA28" i="3"/>
  <c r="Z28" i="3"/>
  <c r="Y28" i="3"/>
  <c r="X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I42" i="3" s="1"/>
  <c r="H28" i="3"/>
  <c r="G28" i="3"/>
  <c r="F28" i="3"/>
  <c r="E28" i="3"/>
  <c r="E42" i="3" s="1"/>
  <c r="D28" i="3"/>
  <c r="C28" i="3"/>
  <c r="AK27" i="3"/>
  <c r="AJ27" i="3"/>
  <c r="AI27" i="3"/>
  <c r="AH27" i="3"/>
  <c r="AG27" i="3"/>
  <c r="AF27" i="3"/>
  <c r="AE27" i="3"/>
  <c r="AD27" i="3"/>
  <c r="AC27" i="3"/>
  <c r="AA27" i="3"/>
  <c r="Z27" i="3"/>
  <c r="Y27" i="3"/>
  <c r="X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F42" i="3" s="1"/>
  <c r="E27" i="3"/>
  <c r="D27" i="3"/>
  <c r="C27" i="3"/>
  <c r="AK26" i="3"/>
  <c r="AJ26" i="3"/>
  <c r="AI26" i="3"/>
  <c r="AH26" i="3"/>
  <c r="AG26" i="3"/>
  <c r="AF26" i="3"/>
  <c r="AE26" i="3"/>
  <c r="AD26" i="3"/>
  <c r="AC26" i="3"/>
  <c r="AA26" i="3"/>
  <c r="Z26" i="3"/>
  <c r="Y26" i="3"/>
  <c r="X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H42" i="3" s="1"/>
  <c r="G26" i="3"/>
  <c r="G42" i="3" s="1"/>
  <c r="F26" i="3"/>
  <c r="E26" i="3"/>
  <c r="D26" i="3"/>
  <c r="C26" i="3"/>
  <c r="C42" i="3" s="1"/>
  <c r="AK25" i="3"/>
  <c r="AJ25" i="3"/>
  <c r="AI25" i="3"/>
  <c r="AH25" i="3"/>
  <c r="AG25" i="3"/>
  <c r="AF25" i="3"/>
  <c r="AE25" i="3"/>
  <c r="AD25" i="3"/>
  <c r="AC25" i="3"/>
  <c r="AA25" i="3"/>
  <c r="Z25" i="3"/>
  <c r="Y25" i="3"/>
  <c r="X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K19" i="3"/>
  <c r="AJ19" i="3"/>
  <c r="AI19" i="3"/>
  <c r="AH19" i="3"/>
  <c r="AG19" i="3"/>
  <c r="AF19" i="3"/>
  <c r="AE19" i="3"/>
  <c r="AD19" i="3"/>
  <c r="AC19" i="3"/>
  <c r="AA19" i="3"/>
  <c r="Z19" i="3"/>
  <c r="Y19" i="3"/>
  <c r="X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K18" i="3"/>
  <c r="AJ18" i="3"/>
  <c r="AI18" i="3"/>
  <c r="AH18" i="3"/>
  <c r="AG18" i="3"/>
  <c r="AF18" i="3"/>
  <c r="AE18" i="3"/>
  <c r="AD18" i="3"/>
  <c r="AC18" i="3"/>
  <c r="AA18" i="3"/>
  <c r="Z18" i="3"/>
  <c r="Y18" i="3"/>
  <c r="X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K17" i="3"/>
  <c r="AJ17" i="3"/>
  <c r="AI17" i="3"/>
  <c r="AH17" i="3"/>
  <c r="AG17" i="3"/>
  <c r="AF17" i="3"/>
  <c r="AE17" i="3"/>
  <c r="AD17" i="3"/>
  <c r="AC17" i="3"/>
  <c r="AA17" i="3"/>
  <c r="Z17" i="3"/>
  <c r="Y17" i="3"/>
  <c r="X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K16" i="3"/>
  <c r="AJ16" i="3"/>
  <c r="AI16" i="3"/>
  <c r="AH16" i="3"/>
  <c r="AG16" i="3"/>
  <c r="AF16" i="3"/>
  <c r="AE16" i="3"/>
  <c r="AD16" i="3"/>
  <c r="AC16" i="3"/>
  <c r="AA16" i="3"/>
  <c r="Z16" i="3"/>
  <c r="Y16" i="3"/>
  <c r="X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K15" i="3"/>
  <c r="AJ15" i="3"/>
  <c r="AI15" i="3"/>
  <c r="AH15" i="3"/>
  <c r="AG15" i="3"/>
  <c r="AF15" i="3"/>
  <c r="AE15" i="3"/>
  <c r="AD15" i="3"/>
  <c r="AC15" i="3"/>
  <c r="AA15" i="3"/>
  <c r="Z15" i="3"/>
  <c r="Y15" i="3"/>
  <c r="X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A5" i="3" s="1"/>
  <c r="C15" i="3"/>
  <c r="AK14" i="3"/>
  <c r="AJ14" i="3"/>
  <c r="AI14" i="3"/>
  <c r="AH14" i="3"/>
  <c r="AG14" i="3"/>
  <c r="AF14" i="3"/>
  <c r="AE14" i="3"/>
  <c r="AD14" i="3"/>
  <c r="AC14" i="3"/>
  <c r="AA14" i="3"/>
  <c r="Z14" i="3"/>
  <c r="Y14" i="3"/>
  <c r="X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K13" i="3"/>
  <c r="AJ13" i="3"/>
  <c r="AI13" i="3"/>
  <c r="AH13" i="3"/>
  <c r="AG13" i="3"/>
  <c r="AF13" i="3"/>
  <c r="AE13" i="3"/>
  <c r="AD13" i="3"/>
  <c r="AC13" i="3"/>
  <c r="AA13" i="3"/>
  <c r="Z13" i="3"/>
  <c r="Y13" i="3"/>
  <c r="X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K12" i="3"/>
  <c r="AJ12" i="3"/>
  <c r="AI12" i="3"/>
  <c r="AH12" i="3"/>
  <c r="AG12" i="3"/>
  <c r="AF12" i="3"/>
  <c r="AE12" i="3"/>
  <c r="AD12" i="3"/>
  <c r="AC12" i="3"/>
  <c r="AA12" i="3"/>
  <c r="Z12" i="3"/>
  <c r="Y12" i="3"/>
  <c r="X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K11" i="3"/>
  <c r="AJ11" i="3"/>
  <c r="AI11" i="3"/>
  <c r="AH11" i="3"/>
  <c r="AG11" i="3"/>
  <c r="AF11" i="3"/>
  <c r="AE11" i="3"/>
  <c r="AD11" i="3"/>
  <c r="AC11" i="3"/>
  <c r="AA11" i="3"/>
  <c r="Z11" i="3"/>
  <c r="Y11" i="3"/>
  <c r="X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K10" i="3"/>
  <c r="AJ10" i="3"/>
  <c r="AI10" i="3"/>
  <c r="AH10" i="3"/>
  <c r="AG10" i="3"/>
  <c r="AF10" i="3"/>
  <c r="AE10" i="3"/>
  <c r="AD10" i="3"/>
  <c r="AC10" i="3"/>
  <c r="AA10" i="3"/>
  <c r="Z10" i="3"/>
  <c r="Y10" i="3"/>
  <c r="X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K9" i="3"/>
  <c r="AJ9" i="3"/>
  <c r="AI9" i="3"/>
  <c r="AH9" i="3"/>
  <c r="AG9" i="3"/>
  <c r="AF9" i="3"/>
  <c r="AE9" i="3"/>
  <c r="AD9" i="3"/>
  <c r="AC9" i="3"/>
  <c r="AA9" i="3"/>
  <c r="Z9" i="3"/>
  <c r="Y9" i="3"/>
  <c r="X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K8" i="3"/>
  <c r="AJ8" i="3"/>
  <c r="AI8" i="3"/>
  <c r="AH8" i="3"/>
  <c r="AG8" i="3"/>
  <c r="AF8" i="3"/>
  <c r="AE8" i="3"/>
  <c r="AD8" i="3"/>
  <c r="AC8" i="3"/>
  <c r="AA8" i="3"/>
  <c r="Z8" i="3"/>
  <c r="Y8" i="3"/>
  <c r="X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K7" i="3"/>
  <c r="AJ7" i="3"/>
  <c r="AI7" i="3"/>
  <c r="AH7" i="3"/>
  <c r="AG7" i="3"/>
  <c r="AF7" i="3"/>
  <c r="AE7" i="3"/>
  <c r="AD7" i="3"/>
  <c r="AC7" i="3"/>
  <c r="AA7" i="3"/>
  <c r="Z7" i="3"/>
  <c r="Y7" i="3"/>
  <c r="X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D20" i="3" s="1"/>
  <c r="C7" i="3"/>
  <c r="AK5" i="3"/>
  <c r="AJ5" i="3"/>
  <c r="AI5" i="3"/>
  <c r="AH5" i="3"/>
  <c r="AG5" i="3"/>
  <c r="AF5" i="3"/>
  <c r="AE5" i="3"/>
  <c r="AD5" i="3"/>
  <c r="AC5" i="3"/>
  <c r="AA5" i="3"/>
  <c r="Z5" i="3"/>
  <c r="Y5" i="3"/>
  <c r="X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E20" i="3" s="1"/>
  <c r="D5" i="3"/>
  <c r="C5" i="3"/>
  <c r="AK4" i="3"/>
  <c r="AJ4" i="3"/>
  <c r="AI4" i="3"/>
  <c r="AH4" i="3"/>
  <c r="AG4" i="3"/>
  <c r="AF4" i="3"/>
  <c r="AE4" i="3"/>
  <c r="AD4" i="3"/>
  <c r="AC4" i="3"/>
  <c r="AA4" i="3"/>
  <c r="Z4" i="3"/>
  <c r="Y4" i="3"/>
  <c r="X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AK55" i="3"/>
  <c r="AG55" i="3"/>
  <c r="AC55" i="3"/>
  <c r="AB55" i="3"/>
  <c r="Y55" i="3"/>
  <c r="W55" i="3"/>
  <c r="U55" i="3"/>
  <c r="Q55" i="3"/>
  <c r="M55" i="3"/>
  <c r="I55" i="3"/>
  <c r="E55" i="3"/>
  <c r="AU49" i="3"/>
  <c r="BC27" i="3"/>
  <c r="D42" i="3"/>
  <c r="BB27" i="3"/>
  <c r="H20" i="3"/>
  <c r="AR6" i="3"/>
  <c r="AQ6" i="3"/>
  <c r="AW6" i="3" s="1"/>
  <c r="BC6" i="3" s="1"/>
  <c r="AP6" i="3"/>
  <c r="AO6" i="3"/>
  <c r="AU6" i="3" s="1"/>
  <c r="AK6" i="3"/>
  <c r="AJ6" i="3"/>
  <c r="AI6" i="3"/>
  <c r="AH6" i="3"/>
  <c r="AG6" i="3"/>
  <c r="AF6" i="3"/>
  <c r="AE6" i="3"/>
  <c r="AD6" i="3"/>
  <c r="AC6" i="3"/>
  <c r="AA6" i="3"/>
  <c r="Z6" i="3"/>
  <c r="Y6" i="3"/>
  <c r="X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AU5" i="3"/>
  <c r="B5" i="3"/>
  <c r="B4" i="3"/>
  <c r="AO6" i="1"/>
  <c r="AK10" i="1"/>
  <c r="AJ10" i="1"/>
  <c r="AI10" i="1"/>
  <c r="AH10" i="1"/>
  <c r="AG10" i="1"/>
  <c r="AF10" i="1"/>
  <c r="AE10" i="1"/>
  <c r="AK9" i="1"/>
  <c r="AJ9" i="1"/>
  <c r="AI9" i="1"/>
  <c r="AH9" i="1"/>
  <c r="AG9" i="1"/>
  <c r="AF9" i="1"/>
  <c r="AE9" i="1"/>
  <c r="AK7" i="1"/>
  <c r="AJ7" i="1"/>
  <c r="AI7" i="1"/>
  <c r="AH7" i="1"/>
  <c r="AG7" i="1"/>
  <c r="AF7" i="1"/>
  <c r="AE7" i="1"/>
  <c r="AK6" i="1"/>
  <c r="AJ6" i="1"/>
  <c r="AI6" i="1"/>
  <c r="AH6" i="1"/>
  <c r="AG6" i="1"/>
  <c r="AF6" i="1"/>
  <c r="AE6" i="1"/>
  <c r="AD9" i="1"/>
  <c r="AC9" i="1"/>
  <c r="AB9" i="1"/>
  <c r="AA9" i="1"/>
  <c r="Z9" i="1"/>
  <c r="Y9" i="1"/>
  <c r="X9" i="1"/>
  <c r="AD7" i="1"/>
  <c r="AC7" i="1"/>
  <c r="AB7" i="1"/>
  <c r="AA7" i="1"/>
  <c r="Z7" i="1"/>
  <c r="Y7" i="1"/>
  <c r="X7" i="1"/>
  <c r="AD6" i="1"/>
  <c r="AC6" i="1"/>
  <c r="AA6" i="1"/>
  <c r="Z6" i="1"/>
  <c r="Y6" i="1"/>
  <c r="X6" i="1"/>
  <c r="AD5" i="1"/>
  <c r="AC5" i="1"/>
  <c r="AB5" i="1"/>
  <c r="AA5" i="1"/>
  <c r="Z5" i="1"/>
  <c r="Y5" i="1"/>
  <c r="V9" i="1"/>
  <c r="U9" i="1"/>
  <c r="T9" i="1"/>
  <c r="S9" i="1"/>
  <c r="R9" i="1"/>
  <c r="Q9" i="1"/>
  <c r="V7" i="1"/>
  <c r="U7" i="1"/>
  <c r="T7" i="1"/>
  <c r="S7" i="1"/>
  <c r="R7" i="1"/>
  <c r="Q7" i="1"/>
  <c r="V6" i="1"/>
  <c r="U6" i="1"/>
  <c r="T6" i="1"/>
  <c r="S6" i="1"/>
  <c r="R6" i="1"/>
  <c r="Q6" i="1"/>
  <c r="P9" i="1"/>
  <c r="O9" i="1"/>
  <c r="N9" i="1"/>
  <c r="M9" i="1"/>
  <c r="L9" i="1"/>
  <c r="K9" i="1"/>
  <c r="J9" i="1"/>
  <c r="I9" i="1"/>
  <c r="P8" i="1"/>
  <c r="O8" i="1"/>
  <c r="N8" i="1"/>
  <c r="M8" i="1"/>
  <c r="L8" i="1"/>
  <c r="K8" i="1"/>
  <c r="J8" i="1"/>
  <c r="I8" i="1"/>
  <c r="P7" i="1"/>
  <c r="O7" i="1"/>
  <c r="N7" i="1"/>
  <c r="M7" i="1"/>
  <c r="L7" i="1"/>
  <c r="K7" i="1"/>
  <c r="J7" i="1"/>
  <c r="I7" i="1"/>
  <c r="P6" i="1"/>
  <c r="O6" i="1"/>
  <c r="N6" i="1"/>
  <c r="M6" i="1"/>
  <c r="L6" i="1"/>
  <c r="K6" i="1"/>
  <c r="J6" i="1"/>
  <c r="I6" i="1"/>
  <c r="O5" i="1"/>
  <c r="N5" i="1"/>
  <c r="L5" i="1"/>
  <c r="K5" i="1"/>
  <c r="J5" i="1"/>
  <c r="I5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AP6" i="1"/>
  <c r="AQ6" i="1"/>
  <c r="AR6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C55" i="1"/>
  <c r="P34" i="1"/>
  <c r="F41" i="1"/>
  <c r="E41" i="1"/>
  <c r="D41" i="1"/>
  <c r="C41" i="1"/>
  <c r="M41" i="1"/>
  <c r="L41" i="1"/>
  <c r="K41" i="1"/>
  <c r="J41" i="1"/>
  <c r="R41" i="1"/>
  <c r="Q41" i="1"/>
  <c r="Y41" i="1"/>
  <c r="X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K38" i="1"/>
  <c r="AJ38" i="1"/>
  <c r="AI38" i="1"/>
  <c r="AH38" i="1"/>
  <c r="AG38" i="1"/>
  <c r="AF38" i="1"/>
  <c r="AE38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40" i="1"/>
  <c r="E40" i="1"/>
  <c r="D40" i="1"/>
  <c r="C40" i="1"/>
  <c r="F39" i="1"/>
  <c r="E39" i="1"/>
  <c r="D39" i="1"/>
  <c r="C39" i="1"/>
  <c r="K34" i="1"/>
  <c r="Q34" i="1"/>
  <c r="V34" i="1"/>
  <c r="AB34" i="1"/>
  <c r="AK35" i="1"/>
  <c r="AJ35" i="1"/>
  <c r="AI35" i="1"/>
  <c r="AH35" i="1"/>
  <c r="AG35" i="1"/>
  <c r="AF35" i="1"/>
  <c r="AE35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7" i="1"/>
  <c r="O37" i="1"/>
  <c r="N37" i="1"/>
  <c r="M37" i="1"/>
  <c r="L37" i="1"/>
  <c r="K37" i="1"/>
  <c r="J37" i="1"/>
  <c r="I37" i="1"/>
  <c r="H37" i="1"/>
  <c r="G37" i="1"/>
  <c r="P36" i="1"/>
  <c r="O36" i="1"/>
  <c r="N36" i="1"/>
  <c r="M36" i="1"/>
  <c r="L36" i="1"/>
  <c r="K36" i="1"/>
  <c r="J36" i="1"/>
  <c r="I36" i="1"/>
  <c r="H36" i="1"/>
  <c r="G36" i="1"/>
  <c r="P35" i="1"/>
  <c r="O35" i="1"/>
  <c r="N35" i="1"/>
  <c r="M35" i="1"/>
  <c r="L35" i="1"/>
  <c r="K35" i="1"/>
  <c r="J35" i="1"/>
  <c r="I35" i="1"/>
  <c r="H35" i="1"/>
  <c r="G35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AK26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T19" i="1"/>
  <c r="S19" i="1"/>
  <c r="R19" i="1"/>
  <c r="Q19" i="1"/>
  <c r="M19" i="1"/>
  <c r="L19" i="1"/>
  <c r="K19" i="1"/>
  <c r="J19" i="1"/>
  <c r="AH18" i="1"/>
  <c r="AG18" i="1"/>
  <c r="AF18" i="1"/>
  <c r="AE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K16" i="1"/>
  <c r="AJ16" i="1"/>
  <c r="AI16" i="1"/>
  <c r="AH16" i="1"/>
  <c r="AG16" i="1"/>
  <c r="AF16" i="1"/>
  <c r="AE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K13" i="1"/>
  <c r="AJ13" i="1"/>
  <c r="AI13" i="1"/>
  <c r="AH13" i="1"/>
  <c r="AG13" i="1"/>
  <c r="AF13" i="1"/>
  <c r="AE13" i="1"/>
  <c r="L13" i="1"/>
  <c r="K13" i="1"/>
  <c r="J13" i="1"/>
  <c r="I13" i="1"/>
  <c r="H13" i="1"/>
  <c r="G13" i="1"/>
  <c r="F13" i="1"/>
  <c r="E13" i="1"/>
  <c r="D13" i="1"/>
  <c r="C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20" i="1"/>
  <c r="AO49" i="3" l="1"/>
  <c r="C55" i="3"/>
  <c r="AX49" i="3"/>
  <c r="AW27" i="3"/>
  <c r="AV6" i="3"/>
  <c r="BB6" i="3" s="1"/>
  <c r="F20" i="3"/>
  <c r="C20" i="3"/>
  <c r="G20" i="3"/>
  <c r="BA6" i="3"/>
  <c r="AX5" i="3"/>
  <c r="AV5" i="3"/>
  <c r="BD5" i="3"/>
  <c r="BB5" i="3"/>
  <c r="AR5" i="3"/>
  <c r="I20" i="3"/>
  <c r="AQ28" i="3" s="1"/>
  <c r="AP5" i="3"/>
  <c r="AO5" i="3"/>
  <c r="AP27" i="3"/>
  <c r="AX6" i="3"/>
  <c r="AQ27" i="3"/>
  <c r="AQ5" i="3"/>
  <c r="AW5" i="3"/>
  <c r="BC5" i="3"/>
  <c r="AR27" i="3"/>
  <c r="AX27" i="3"/>
  <c r="BD27" i="3"/>
  <c r="AQ49" i="3"/>
  <c r="AW49" i="3"/>
  <c r="AO27" i="3"/>
  <c r="AU27" i="3"/>
  <c r="BA27" i="3"/>
  <c r="AR49" i="3"/>
  <c r="AC20" i="1"/>
  <c r="AV49" i="1"/>
  <c r="C20" i="1"/>
  <c r="J20" i="1"/>
  <c r="AU6" i="1"/>
  <c r="BA6" i="1" s="1"/>
  <c r="W20" i="1"/>
  <c r="I42" i="1"/>
  <c r="M42" i="1"/>
  <c r="Q42" i="1"/>
  <c r="U42" i="1"/>
  <c r="Y42" i="1"/>
  <c r="AC42" i="1"/>
  <c r="AG42" i="1"/>
  <c r="AV27" i="1"/>
  <c r="BB27" i="1"/>
  <c r="AO49" i="1"/>
  <c r="AU49" i="1"/>
  <c r="AP27" i="1"/>
  <c r="AF20" i="1"/>
  <c r="AJ20" i="1"/>
  <c r="AP49" i="1"/>
  <c r="AR49" i="1"/>
  <c r="X20" i="1"/>
  <c r="AB20" i="1"/>
  <c r="AX5" i="1"/>
  <c r="AO27" i="1"/>
  <c r="AU27" i="1"/>
  <c r="BA27" i="1"/>
  <c r="F20" i="1"/>
  <c r="N20" i="1"/>
  <c r="R20" i="1"/>
  <c r="V20" i="1"/>
  <c r="BC5" i="1"/>
  <c r="H20" i="1"/>
  <c r="L20" i="1"/>
  <c r="T20" i="1"/>
  <c r="I20" i="1"/>
  <c r="M20" i="1"/>
  <c r="K42" i="1"/>
  <c r="O42" i="1"/>
  <c r="S42" i="1"/>
  <c r="W42" i="1"/>
  <c r="AA42" i="1"/>
  <c r="AE42" i="1"/>
  <c r="AI42" i="1"/>
  <c r="E42" i="1"/>
  <c r="AK42" i="1"/>
  <c r="AQ27" i="1"/>
  <c r="AW27" i="1"/>
  <c r="BC27" i="1"/>
  <c r="AQ49" i="1"/>
  <c r="AW49" i="1"/>
  <c r="J42" i="1"/>
  <c r="N42" i="1"/>
  <c r="R42" i="1"/>
  <c r="V42" i="1"/>
  <c r="Z42" i="1"/>
  <c r="AD42" i="1"/>
  <c r="AH42" i="1"/>
  <c r="H42" i="1"/>
  <c r="L42" i="1"/>
  <c r="P42" i="1"/>
  <c r="T42" i="1"/>
  <c r="X42" i="1"/>
  <c r="AB42" i="1"/>
  <c r="AF42" i="1"/>
  <c r="AJ42" i="1"/>
  <c r="C42" i="1"/>
  <c r="D42" i="1"/>
  <c r="AP5" i="1"/>
  <c r="AR27" i="1"/>
  <c r="AX27" i="1"/>
  <c r="BD27" i="1"/>
  <c r="AX49" i="1"/>
  <c r="G42" i="1"/>
  <c r="BD5" i="1"/>
  <c r="AV6" i="1"/>
  <c r="BB6" i="1" s="1"/>
  <c r="AW6" i="1"/>
  <c r="BC6" i="1" s="1"/>
  <c r="K20" i="1"/>
  <c r="O20" i="1"/>
  <c r="S20" i="1"/>
  <c r="U20" i="1"/>
  <c r="Z20" i="1"/>
  <c r="AD20" i="1"/>
  <c r="AA20" i="1"/>
  <c r="Y20" i="1"/>
  <c r="AH20" i="1"/>
  <c r="AI20" i="1"/>
  <c r="AG20" i="1"/>
  <c r="D20" i="1"/>
  <c r="BA5" i="1"/>
  <c r="E20" i="1"/>
  <c r="G20" i="1"/>
  <c r="Q20" i="1"/>
  <c r="AE20" i="1"/>
  <c r="AW5" i="1"/>
  <c r="F42" i="1"/>
  <c r="BB5" i="1"/>
  <c r="AX6" i="1"/>
  <c r="AU5" i="1"/>
  <c r="AO5" i="1"/>
  <c r="AV5" i="1"/>
  <c r="AK20" i="1"/>
  <c r="AR5" i="1"/>
  <c r="AQ5" i="1"/>
  <c r="AW28" i="3" l="1"/>
  <c r="BC28" i="3" s="1"/>
  <c r="BD6" i="3"/>
  <c r="AP28" i="3"/>
  <c r="AV28" i="3" s="1"/>
  <c r="AO28" i="3"/>
  <c r="AO28" i="1"/>
  <c r="AU28" i="1" s="1"/>
  <c r="BD6" i="1"/>
  <c r="AQ28" i="1"/>
  <c r="AP28" i="1"/>
  <c r="AV28" i="1" s="1"/>
  <c r="AU28" i="3" l="1"/>
  <c r="AQ50" i="3"/>
  <c r="AW50" i="3" s="1"/>
  <c r="AR28" i="3"/>
  <c r="AX28" i="3" s="1"/>
  <c r="BB28" i="3"/>
  <c r="AP50" i="3" s="1"/>
  <c r="AV50" i="3" s="1"/>
  <c r="AR28" i="1"/>
  <c r="BB28" i="1"/>
  <c r="AP50" i="1" s="1"/>
  <c r="BA28" i="1"/>
  <c r="AW28" i="1"/>
  <c r="BC28" i="1" s="1"/>
  <c r="BD28" i="3" l="1"/>
  <c r="AR50" i="3" s="1"/>
  <c r="BA28" i="3"/>
  <c r="AO50" i="3" s="1"/>
  <c r="AO50" i="1"/>
  <c r="AU50" i="1" s="1"/>
  <c r="AX28" i="1"/>
  <c r="AV50" i="1"/>
  <c r="AQ50" i="1"/>
  <c r="AW50" i="1" s="1"/>
  <c r="AX50" i="3" l="1"/>
  <c r="AU50" i="3"/>
  <c r="BD28" i="1"/>
  <c r="AR50" i="1" s="1"/>
  <c r="AX50" i="1" s="1"/>
</calcChain>
</file>

<file path=xl/sharedStrings.xml><?xml version="1.0" encoding="utf-8"?>
<sst xmlns="http://schemas.openxmlformats.org/spreadsheetml/2006/main" count="580" uniqueCount="104">
  <si>
    <t>年間授業時数</t>
    <rPh sb="0" eb="6">
      <t>ネンカンジュギョウジスウ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</si>
  <si>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</si>
  <si>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</si>
  <si>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</si>
  <si>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</si>
  <si>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</si>
  <si>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2-7</t>
    <phoneticPr fontId="1"/>
  </si>
  <si>
    <t>2-8</t>
    <phoneticPr fontId="1"/>
  </si>
  <si>
    <t>1-9</t>
    <phoneticPr fontId="1"/>
  </si>
  <si>
    <t>1-4</t>
    <phoneticPr fontId="1"/>
  </si>
  <si>
    <t>週</t>
    <rPh sb="0" eb="1">
      <t>シュウ</t>
    </rPh>
    <phoneticPr fontId="1"/>
  </si>
  <si>
    <t>週初め</t>
    <rPh sb="0" eb="2">
      <t>シュウハジ</t>
    </rPh>
    <phoneticPr fontId="1"/>
  </si>
  <si>
    <t>離任式</t>
    <rPh sb="0" eb="3">
      <t>リニンシキ</t>
    </rPh>
    <phoneticPr fontId="1"/>
  </si>
  <si>
    <t>入学式</t>
    <rPh sb="0" eb="3">
      <t>ニュウガクシキ</t>
    </rPh>
    <phoneticPr fontId="1"/>
  </si>
  <si>
    <t>始業式</t>
    <rPh sb="0" eb="3">
      <t>シギョウシキ</t>
    </rPh>
    <phoneticPr fontId="1"/>
  </si>
  <si>
    <t>始業式から</t>
    <rPh sb="0" eb="3">
      <t>シギョウシキ</t>
    </rPh>
    <phoneticPr fontId="1"/>
  </si>
  <si>
    <t>中間から</t>
    <rPh sb="0" eb="2">
      <t>チュウカン</t>
    </rPh>
    <phoneticPr fontId="1"/>
  </si>
  <si>
    <t>期末から</t>
    <rPh sb="0" eb="2">
      <t>キマツ</t>
    </rPh>
    <phoneticPr fontId="1"/>
  </si>
  <si>
    <t>1-4</t>
  </si>
  <si>
    <t>2-7</t>
  </si>
  <si>
    <t>学びの基礎診断</t>
    <rPh sb="0" eb="1">
      <t>マナ</t>
    </rPh>
    <rPh sb="3" eb="7">
      <t>キソシンダン</t>
    </rPh>
    <phoneticPr fontId="1"/>
  </si>
  <si>
    <t>1-9</t>
  </si>
  <si>
    <t>遠足</t>
    <rPh sb="0" eb="2">
      <t>エンソク</t>
    </rPh>
    <phoneticPr fontId="1"/>
  </si>
  <si>
    <t>中間まで</t>
    <rPh sb="0" eb="2">
      <t>チュウカン</t>
    </rPh>
    <phoneticPr fontId="1"/>
  </si>
  <si>
    <t>期末まで</t>
    <rPh sb="0" eb="2">
      <t>キマツ</t>
    </rPh>
    <phoneticPr fontId="1"/>
  </si>
  <si>
    <t>終業式まで</t>
    <rPh sb="0" eb="3">
      <t>シュウギョウシキ</t>
    </rPh>
    <phoneticPr fontId="1"/>
  </si>
  <si>
    <t>2-8</t>
  </si>
  <si>
    <t>終業式</t>
    <rPh sb="0" eb="3">
      <t>シュウギョウシキ</t>
    </rPh>
    <phoneticPr fontId="1"/>
  </si>
  <si>
    <t>中間考査</t>
    <rPh sb="0" eb="4">
      <t>チュウカンコウサ</t>
    </rPh>
    <phoneticPr fontId="1"/>
  </si>
  <si>
    <t>体力テスト</t>
    <rPh sb="0" eb="2">
      <t>タイリョク</t>
    </rPh>
    <phoneticPr fontId="1"/>
  </si>
  <si>
    <t>1学期</t>
    <rPh sb="1" eb="3">
      <t>ガッキ</t>
    </rPh>
    <phoneticPr fontId="1"/>
  </si>
  <si>
    <t>大雨で休校</t>
    <rPh sb="0" eb="2">
      <t>オオアメ</t>
    </rPh>
    <rPh sb="3" eb="5">
      <t>キュウコウ</t>
    </rPh>
    <phoneticPr fontId="1"/>
  </si>
  <si>
    <t>準備</t>
    <rPh sb="0" eb="2">
      <t>ジュンビ</t>
    </rPh>
    <phoneticPr fontId="1"/>
  </si>
  <si>
    <t>南高祭</t>
    <rPh sb="0" eb="3">
      <t>ミナミコウサイ</t>
    </rPh>
    <phoneticPr fontId="1"/>
  </si>
  <si>
    <t>体育大会</t>
    <rPh sb="0" eb="4">
      <t>タイイクタイカイ</t>
    </rPh>
    <phoneticPr fontId="1"/>
  </si>
  <si>
    <t>必要十分</t>
    <rPh sb="0" eb="4">
      <t>ヒツヨウジュウブン</t>
    </rPh>
    <phoneticPr fontId="1"/>
  </si>
  <si>
    <t>テスト返却</t>
    <rPh sb="3" eb="5">
      <t>ヘンキャク</t>
    </rPh>
    <phoneticPr fontId="1"/>
  </si>
  <si>
    <t>期末考査</t>
    <rPh sb="0" eb="4">
      <t>キマツコウサ</t>
    </rPh>
    <phoneticPr fontId="1"/>
  </si>
  <si>
    <t>対偶証明</t>
    <rPh sb="0" eb="2">
      <t>タイグウ</t>
    </rPh>
    <rPh sb="2" eb="4">
      <t>ショウメイ</t>
    </rPh>
    <phoneticPr fontId="1"/>
  </si>
  <si>
    <t>最大・最小</t>
    <rPh sb="0" eb="2">
      <t>サイダイ</t>
    </rPh>
    <rPh sb="3" eb="5">
      <t>サイショウ</t>
    </rPh>
    <phoneticPr fontId="1"/>
  </si>
  <si>
    <t>背理法</t>
    <rPh sb="0" eb="3">
      <t>ハイリホウ</t>
    </rPh>
    <phoneticPr fontId="1"/>
  </si>
  <si>
    <t>漸化式</t>
    <rPh sb="0" eb="3">
      <t>ゼンカシキ</t>
    </rPh>
    <phoneticPr fontId="1"/>
  </si>
  <si>
    <t>定義域のある最大・最小</t>
    <rPh sb="0" eb="3">
      <t>テイギイキ</t>
    </rPh>
    <rPh sb="6" eb="8">
      <t>サイダイ</t>
    </rPh>
    <rPh sb="9" eb="11">
      <t>サイショウ</t>
    </rPh>
    <phoneticPr fontId="1"/>
  </si>
  <si>
    <t>章末</t>
    <rPh sb="0" eb="2">
      <t>ショウマツ</t>
    </rPh>
    <phoneticPr fontId="1"/>
  </si>
  <si>
    <t>特性方程式型</t>
    <rPh sb="0" eb="6">
      <t>トクセイホウテイシキガタ</t>
    </rPh>
    <phoneticPr fontId="1"/>
  </si>
  <si>
    <t>場合分け</t>
    <rPh sb="0" eb="3">
      <t>バアイワ</t>
    </rPh>
    <phoneticPr fontId="1"/>
  </si>
  <si>
    <t>保護者会</t>
    <rPh sb="0" eb="3">
      <t>ホゴシャ</t>
    </rPh>
    <rPh sb="3" eb="4">
      <t>カイ</t>
    </rPh>
    <phoneticPr fontId="1"/>
  </si>
  <si>
    <t>関数のグラフ</t>
    <rPh sb="0" eb="2">
      <t>カンスウ</t>
    </rPh>
    <phoneticPr fontId="1"/>
  </si>
  <si>
    <t>いろいろな漸化式</t>
    <rPh sb="5" eb="8">
      <t>ゼンカシキ</t>
    </rPh>
    <phoneticPr fontId="1"/>
  </si>
  <si>
    <t>最大最小の応用</t>
    <rPh sb="0" eb="2">
      <t>サイダイ</t>
    </rPh>
    <rPh sb="2" eb="4">
      <t>サイショウ</t>
    </rPh>
    <rPh sb="5" eb="7">
      <t>オウヨウ</t>
    </rPh>
    <phoneticPr fontId="1"/>
  </si>
  <si>
    <t>加法減法実数倍</t>
    <rPh sb="0" eb="2">
      <t>カホウ</t>
    </rPh>
    <rPh sb="2" eb="4">
      <t>ゲンホウ</t>
    </rPh>
    <rPh sb="4" eb="7">
      <t>ジッスウバイ</t>
    </rPh>
    <phoneticPr fontId="1"/>
  </si>
  <si>
    <t>海の日</t>
    <rPh sb="0" eb="1">
      <t>ウミ</t>
    </rPh>
    <rPh sb="2" eb="3">
      <t>ヒ</t>
    </rPh>
    <phoneticPr fontId="1"/>
  </si>
  <si>
    <t>2次関数のグラフ</t>
    <rPh sb="1" eb="4">
      <t>ジカンスウ</t>
    </rPh>
    <phoneticPr fontId="1"/>
  </si>
  <si>
    <t>隣接３項間</t>
    <rPh sb="0" eb="2">
      <t>リンセツ</t>
    </rPh>
    <rPh sb="3" eb="4">
      <t>コウ</t>
    </rPh>
    <rPh sb="4" eb="5">
      <t>カン</t>
    </rPh>
    <phoneticPr fontId="1"/>
  </si>
  <si>
    <t>問題</t>
    <rPh sb="0" eb="2">
      <t>モンダイ</t>
    </rPh>
    <phoneticPr fontId="1"/>
  </si>
  <si>
    <t>ベクトルの計算</t>
    <rPh sb="5" eb="7">
      <t>ケイサン</t>
    </rPh>
    <phoneticPr fontId="1"/>
  </si>
  <si>
    <t>平方完成</t>
    <rPh sb="0" eb="4">
      <t>ヘイホウカンセイ</t>
    </rPh>
    <phoneticPr fontId="1"/>
  </si>
  <si>
    <t>帰納法</t>
    <rPh sb="0" eb="3">
      <t>キノウホウ</t>
    </rPh>
    <phoneticPr fontId="1"/>
  </si>
  <si>
    <t>2次関数の決定</t>
    <rPh sb="1" eb="4">
      <t>ジカンスウ</t>
    </rPh>
    <rPh sb="5" eb="7">
      <t>ケッテイ</t>
    </rPh>
    <phoneticPr fontId="1"/>
  </si>
  <si>
    <t>成分表示</t>
    <rPh sb="0" eb="2">
      <t>セイブン</t>
    </rPh>
    <rPh sb="2" eb="4">
      <t>ヒョウジ</t>
    </rPh>
    <phoneticPr fontId="1"/>
  </si>
  <si>
    <t>平行移動・対称移動</t>
    <rPh sb="0" eb="4">
      <t>ヘイコウイドウ</t>
    </rPh>
    <rPh sb="5" eb="7">
      <t>タイショウ</t>
    </rPh>
    <rPh sb="7" eb="9">
      <t>イドウ</t>
    </rPh>
    <phoneticPr fontId="1"/>
  </si>
  <si>
    <t>帰納法での証明</t>
    <rPh sb="0" eb="3">
      <t>キノウホウ</t>
    </rPh>
    <rPh sb="5" eb="7">
      <t>ショウメイ</t>
    </rPh>
    <phoneticPr fontId="1"/>
  </si>
  <si>
    <t>3元1次連立方程式</t>
    <rPh sb="1" eb="2">
      <t>ゲン</t>
    </rPh>
    <rPh sb="3" eb="4">
      <t>ジ</t>
    </rPh>
    <rPh sb="4" eb="9">
      <t>レンリツホウテイシキ</t>
    </rPh>
    <phoneticPr fontId="1"/>
  </si>
  <si>
    <t>内積</t>
    <rPh sb="0" eb="2">
      <t>ナイセキ</t>
    </rPh>
    <phoneticPr fontId="1"/>
  </si>
  <si>
    <t>章末問題</t>
    <rPh sb="0" eb="4">
      <t>ショウマツモンダイ</t>
    </rPh>
    <phoneticPr fontId="1"/>
  </si>
  <si>
    <t>なす角</t>
    <rPh sb="2" eb="3">
      <t>カク</t>
    </rPh>
    <phoneticPr fontId="1"/>
  </si>
  <si>
    <t>復習</t>
    <rPh sb="0" eb="2">
      <t>フクシュウ</t>
    </rPh>
    <phoneticPr fontId="1"/>
  </si>
  <si>
    <t>性質・三角形の面積</t>
    <rPh sb="0" eb="2">
      <t>セイシツ</t>
    </rPh>
    <rPh sb="3" eb="6">
      <t>サンカクケイ</t>
    </rPh>
    <rPh sb="7" eb="9">
      <t>メンセキ</t>
    </rPh>
    <phoneticPr fontId="1"/>
  </si>
  <si>
    <t>課題考査</t>
    <rPh sb="0" eb="4">
      <t>カダイコウサ</t>
    </rPh>
    <phoneticPr fontId="1"/>
  </si>
  <si>
    <t>敬老の日</t>
    <rPh sb="0" eb="2">
      <t>ケイロウ</t>
    </rPh>
    <rPh sb="3" eb="4">
      <t>ヒ</t>
    </rPh>
    <phoneticPr fontId="1"/>
  </si>
  <si>
    <t>スポーツの日</t>
    <rPh sb="5" eb="6">
      <t>ヒ</t>
    </rPh>
    <phoneticPr fontId="1"/>
  </si>
  <si>
    <t>2学期</t>
    <rPh sb="1" eb="3">
      <t>ガッキ</t>
    </rPh>
    <phoneticPr fontId="1"/>
  </si>
  <si>
    <t>修学旅行</t>
    <rPh sb="0" eb="4">
      <t>シュウガクリョコウ</t>
    </rPh>
    <phoneticPr fontId="1"/>
  </si>
  <si>
    <t>芸術鑑賞会</t>
    <rPh sb="0" eb="2">
      <t>ゲイジュツ</t>
    </rPh>
    <rPh sb="2" eb="4">
      <t>カンショウ</t>
    </rPh>
    <rPh sb="4" eb="5">
      <t>カイ</t>
    </rPh>
    <phoneticPr fontId="1"/>
  </si>
  <si>
    <t>あいちウィークで休み</t>
    <rPh sb="8" eb="9">
      <t>ヤス</t>
    </rPh>
    <phoneticPr fontId="1"/>
  </si>
  <si>
    <t>勤労感謝の日</t>
    <rPh sb="0" eb="4">
      <t>キンロウカンシャ</t>
    </rPh>
    <rPh sb="5" eb="6">
      <t>ヒ</t>
    </rPh>
    <phoneticPr fontId="1"/>
  </si>
  <si>
    <t>教科評価会</t>
    <rPh sb="0" eb="5">
      <t>キョウカヒョウカカイ</t>
    </rPh>
    <phoneticPr fontId="1"/>
  </si>
  <si>
    <t>保護者会</t>
    <rPh sb="0" eb="2">
      <t>ホゴ</t>
    </rPh>
    <rPh sb="2" eb="3">
      <t>シャ</t>
    </rPh>
    <rPh sb="3" eb="4">
      <t>カイ</t>
    </rPh>
    <phoneticPr fontId="1"/>
  </si>
  <si>
    <t>GTEC1年</t>
    <rPh sb="5" eb="6">
      <t>ネン</t>
    </rPh>
    <phoneticPr fontId="1"/>
  </si>
  <si>
    <t>GTEC2年</t>
    <rPh sb="5" eb="6">
      <t>ネン</t>
    </rPh>
    <phoneticPr fontId="1"/>
  </si>
  <si>
    <t>学年末考査</t>
    <rPh sb="0" eb="3">
      <t>ガクネンマツ</t>
    </rPh>
    <rPh sb="3" eb="5">
      <t>コウサ</t>
    </rPh>
    <phoneticPr fontId="1"/>
  </si>
  <si>
    <t>一般選抜</t>
    <rPh sb="0" eb="4">
      <t>イッパンセンバツ</t>
    </rPh>
    <phoneticPr fontId="1"/>
  </si>
  <si>
    <t>3学期</t>
    <rPh sb="1" eb="3">
      <t>ガッキ</t>
    </rPh>
    <phoneticPr fontId="1"/>
  </si>
  <si>
    <t>合計</t>
    <rPh sb="0" eb="2">
      <t>ゴウケイ</t>
    </rPh>
    <phoneticPr fontId="1"/>
  </si>
  <si>
    <t>成人の日</t>
    <rPh sb="0" eb="2">
      <t>セイジン</t>
    </rPh>
    <rPh sb="3" eb="4">
      <t>ヒ</t>
    </rPh>
    <phoneticPr fontId="1"/>
  </si>
  <si>
    <t>課題考査</t>
    <rPh sb="0" eb="2">
      <t>カダイ</t>
    </rPh>
    <rPh sb="2" eb="4">
      <t>コウサ</t>
    </rPh>
    <phoneticPr fontId="1"/>
  </si>
  <si>
    <t>天皇誕生日</t>
    <rPh sb="0" eb="5">
      <t>テンノウタンジョウビ</t>
    </rPh>
    <phoneticPr fontId="1"/>
  </si>
  <si>
    <t>文化の日</t>
    <rPh sb="0" eb="2">
      <t>ブンカ</t>
    </rPh>
    <rPh sb="3" eb="4">
      <t>ヒ</t>
    </rPh>
    <phoneticPr fontId="1"/>
  </si>
  <si>
    <t>推薦準備</t>
    <rPh sb="0" eb="4">
      <t>スイセンジュンビ</t>
    </rPh>
    <phoneticPr fontId="1"/>
  </si>
  <si>
    <t>推薦入試</t>
    <rPh sb="0" eb="2">
      <t>スイセン</t>
    </rPh>
    <rPh sb="2" eb="4">
      <t>ニュウシ</t>
    </rPh>
    <phoneticPr fontId="1"/>
  </si>
  <si>
    <t>振替休日</t>
    <rPh sb="0" eb="4">
      <t>フリカエキュウジツ</t>
    </rPh>
    <phoneticPr fontId="1"/>
  </si>
  <si>
    <t>選抜作業</t>
    <rPh sb="0" eb="4">
      <t>センバツサギョウ</t>
    </rPh>
    <phoneticPr fontId="1"/>
  </si>
  <si>
    <t>年度</t>
    <rPh sb="0" eb="2">
      <t>ネンド</t>
    </rPh>
    <phoneticPr fontId="1"/>
  </si>
  <si>
    <t>残り</t>
    <rPh sb="0" eb="1">
      <t>ノコ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</si>
  <si>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</si>
  <si>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</si>
  <si>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</si>
  <si>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欅</t>
    <rPh sb="0" eb="1">
      <t>ケヤキ</t>
    </rPh>
    <phoneticPr fontId="1"/>
  </si>
  <si>
    <t>オリテ1-9</t>
    <phoneticPr fontId="1"/>
  </si>
  <si>
    <t>教員時間割</t>
    <rPh sb="0" eb="5">
      <t>キョウインジカンワリ</t>
    </rPh>
    <phoneticPr fontId="1"/>
  </si>
  <si>
    <t>中間開始日</t>
    <rPh sb="0" eb="2">
      <t>チュウカン</t>
    </rPh>
    <rPh sb="2" eb="5">
      <t>カイシビ</t>
    </rPh>
    <phoneticPr fontId="1"/>
  </si>
  <si>
    <t>期末開始日</t>
    <rPh sb="0" eb="2">
      <t>キマツ</t>
    </rPh>
    <phoneticPr fontId="1"/>
  </si>
  <si>
    <t>中間開始日</t>
    <rPh sb="0" eb="2">
      <t>チュウカン</t>
    </rPh>
    <phoneticPr fontId="1"/>
  </si>
  <si>
    <t>学年末開始日</t>
    <rPh sb="0" eb="3">
      <t>ガクネンマツ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</si>
</sst>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trike/>
      <sz val="11"/>
      <color theme="1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5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5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56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56" fontId="0" fillId="0" borderId="16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3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8" xfId="0" applyFill="1" applyBorder="1">
      <alignment vertical="center"/>
    </xf>
    <xf numFmtId="49" fontId="0" fillId="2" borderId="13" xfId="0" applyNumberFormat="1" applyFill="1" applyBorder="1">
      <alignment vertical="center"/>
    </xf>
    <xf numFmtId="49" fontId="0" fillId="4" borderId="14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56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0" fillId="4" borderId="7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3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1" xfId="0" applyFill="1" applyBorder="1">
      <alignment vertical="center"/>
    </xf>
    <xf numFmtId="0" fontId="0" fillId="0" borderId="24" xfId="0" applyBorder="1">
      <alignment vertical="center"/>
    </xf>
    <xf numFmtId="56" fontId="0" fillId="0" borderId="25" xfId="0" applyNumberFormat="1" applyBorder="1">
      <alignment vertical="center"/>
    </xf>
    <xf numFmtId="0" fontId="0" fillId="2" borderId="24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8" borderId="28" xfId="0" applyFill="1" applyBorder="1">
      <alignment vertical="center"/>
    </xf>
    <xf numFmtId="0" fontId="0" fillId="0" borderId="26" xfId="0" applyBorder="1">
      <alignment vertical="center"/>
    </xf>
    <xf numFmtId="0" fontId="0" fillId="4" borderId="26" xfId="0" applyFill="1" applyBorder="1">
      <alignment vertical="center"/>
    </xf>
    <xf numFmtId="0" fontId="0" fillId="2" borderId="25" xfId="0" applyFill="1" applyBorder="1">
      <alignment vertical="center"/>
    </xf>
    <xf numFmtId="0" fontId="0" fillId="8" borderId="24" xfId="0" applyFill="1" applyBorder="1">
      <alignment vertical="center"/>
    </xf>
    <xf numFmtId="0" fontId="0" fillId="5" borderId="26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3" xfId="0" applyFill="1" applyBorder="1">
      <alignment vertical="center"/>
    </xf>
    <xf numFmtId="49" fontId="0" fillId="6" borderId="11" xfId="0" applyNumberFormat="1" applyFill="1" applyBorder="1">
      <alignment vertical="center"/>
    </xf>
    <xf numFmtId="49" fontId="0" fillId="5" borderId="11" xfId="0" applyNumberFormat="1" applyFill="1" applyBorder="1">
      <alignment vertical="center"/>
    </xf>
    <xf numFmtId="0" fontId="0" fillId="2" borderId="28" xfId="0" applyFill="1" applyBorder="1">
      <alignment vertical="center"/>
    </xf>
    <xf numFmtId="49" fontId="0" fillId="0" borderId="0" xfId="0" applyNumberFormat="1">
      <alignment vertical="center"/>
    </xf>
    <xf numFmtId="49" fontId="0" fillId="7" borderId="11" xfId="0" applyNumberFormat="1" applyFill="1" applyBorder="1">
      <alignment vertical="center"/>
    </xf>
    <xf numFmtId="49" fontId="0" fillId="4" borderId="11" xfId="0" applyNumberFormat="1" applyFill="1" applyBorder="1">
      <alignment vertical="center"/>
    </xf>
    <xf numFmtId="49" fontId="0" fillId="0" borderId="29" xfId="0" applyNumberFormat="1" applyBorder="1">
      <alignment vertical="center"/>
    </xf>
    <xf numFmtId="0" fontId="0" fillId="2" borderId="4" xfId="0" applyFill="1" applyBorder="1">
      <alignment vertical="center"/>
    </xf>
    <xf numFmtId="56" fontId="0" fillId="2" borderId="6" xfId="0" applyNumberFormat="1" applyFill="1" applyBorder="1">
      <alignment vertical="center"/>
    </xf>
    <xf numFmtId="56" fontId="0" fillId="2" borderId="8" xfId="0" applyNumberFormat="1" applyFill="1" applyBorder="1">
      <alignment vertical="center"/>
    </xf>
    <xf numFmtId="56" fontId="0" fillId="2" borderId="25" xfId="0" applyNumberFormat="1" applyFill="1" applyBorder="1">
      <alignment vertical="center"/>
    </xf>
    <xf numFmtId="56" fontId="0" fillId="0" borderId="1" xfId="0" applyNumberFormat="1" applyBorder="1">
      <alignment vertical="center"/>
    </xf>
    <xf numFmtId="176" fontId="0" fillId="6" borderId="7" xfId="0" applyNumberFormat="1" applyFill="1" applyBorder="1">
      <alignment vertical="center"/>
    </xf>
    <xf numFmtId="0" fontId="0" fillId="0" borderId="3" xfId="0" applyBorder="1">
      <alignment vertical="center"/>
    </xf>
    <xf numFmtId="0" fontId="0" fillId="0" borderId="28" xfId="0" applyBorder="1">
      <alignment vertical="center"/>
    </xf>
    <xf numFmtId="0" fontId="0" fillId="9" borderId="3" xfId="0" applyFill="1" applyBorder="1">
      <alignment vertical="center"/>
    </xf>
    <xf numFmtId="0" fontId="0" fillId="9" borderId="1" xfId="0" applyFill="1" applyBorder="1">
      <alignment vertical="center"/>
    </xf>
    <xf numFmtId="0" fontId="0" fillId="9" borderId="8" xfId="0" applyFill="1" applyBorder="1">
      <alignment vertical="center"/>
    </xf>
    <xf numFmtId="49" fontId="0" fillId="0" borderId="12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20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9" borderId="4" xfId="0" applyFill="1" applyBorder="1">
      <alignment vertical="center"/>
    </xf>
    <xf numFmtId="0" fontId="0" fillId="9" borderId="17" xfId="0" applyFill="1" applyBorder="1">
      <alignment vertical="center"/>
    </xf>
    <xf numFmtId="0" fontId="0" fillId="9" borderId="19" xfId="0" applyFill="1" applyBorder="1">
      <alignment vertical="center"/>
    </xf>
    <xf numFmtId="0" fontId="0" fillId="9" borderId="15" xfId="0" applyFill="1" applyBorder="1">
      <alignment vertical="center"/>
    </xf>
    <xf numFmtId="0" fontId="0" fillId="9" borderId="22" xfId="0" applyFill="1" applyBorder="1">
      <alignment vertical="center"/>
    </xf>
    <xf numFmtId="0" fontId="0" fillId="9" borderId="16" xfId="0" applyFill="1" applyBorder="1">
      <alignment vertical="center"/>
    </xf>
    <xf numFmtId="0" fontId="0" fillId="9" borderId="5" xfId="0" applyFill="1" applyBorder="1">
      <alignment vertical="center"/>
    </xf>
    <xf numFmtId="0" fontId="0" fillId="9" borderId="6" xfId="0" applyFill="1" applyBorder="1">
      <alignment vertical="center"/>
    </xf>
    <xf numFmtId="0" fontId="0" fillId="9" borderId="7" xfId="0" applyFill="1" applyBorder="1">
      <alignment vertical="center"/>
    </xf>
    <xf numFmtId="0" fontId="0" fillId="10" borderId="1" xfId="0" applyFill="1" applyBorder="1">
      <alignment vertical="center"/>
    </xf>
    <xf numFmtId="56" fontId="0" fillId="10" borderId="1" xfId="0" applyNumberFormat="1" applyFill="1" applyBorder="1">
      <alignment vertical="center"/>
    </xf>
    <xf numFmtId="49" fontId="0" fillId="0" borderId="8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2" borderId="32" xfId="0" applyFill="1" applyBorder="1">
      <alignment vertical="center"/>
    </xf>
    <xf numFmtId="0" fontId="2" fillId="0" borderId="1" xfId="0" applyFont="1" applyBorder="1">
      <alignment vertical="center"/>
    </xf>
    <xf numFmtId="49" fontId="0" fillId="2" borderId="14" xfId="0" applyNumberFormat="1" applyFill="1" applyBorder="1">
      <alignment vertical="center"/>
    </xf>
    <xf numFmtId="0" fontId="0" fillId="0" borderId="30" xfId="0" applyBorder="1">
      <alignment vertical="center"/>
    </xf>
    <xf numFmtId="49" fontId="0" fillId="0" borderId="30" xfId="0" applyNumberFormat="1" applyBorder="1">
      <alignment vertical="center"/>
    </xf>
  </cellXfs>
  <cellStyles count="1">
    <cellStyle name="標準" xfId="0" builtinId="0"/>
  </cellStyles>
  <dxfs count="56"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556260</xdr:colOff>
      <xdr:row>16</xdr:row>
      <xdr:rowOff>205740</xdr:rowOff>
    </xdr:from>
    <xdr:ext cx="4185761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F6E90D-C8AC-4D99-A6E2-53B4376AEFA5}"/>
            </a:ext>
          </a:extLst>
        </xdr:cNvPr>
        <xdr:cNvSpPr txBox="1"/>
      </xdr:nvSpPr>
      <xdr:spPr>
        <a:xfrm>
          <a:off x="556260" y="3863340"/>
          <a:ext cx="4185761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黄色の枠に入力してください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334028</xdr:colOff>
      <xdr:row>0</xdr:row>
      <xdr:rowOff>0</xdr:rowOff>
    </xdr:from>
    <xdr:ext cx="2339102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54CC89-9721-4110-879D-4BF3A7C268A6}"/>
            </a:ext>
          </a:extLst>
        </xdr:cNvPr>
        <xdr:cNvSpPr txBox="1"/>
      </xdr:nvSpPr>
      <xdr:spPr>
        <a:xfrm>
          <a:off x="14352740" y="0"/>
          <a:ext cx="2339102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授業進度予定表</a:t>
          </a:r>
        </a:p>
      </xdr:txBody>
    </xdr:sp>
    <xdr:clientData/>
  </xdr:oneCellAnchor>
  <xdr:oneCellAnchor>
    <xdr:from>
      <xdr:col>47</xdr:col>
      <xdr:colOff>354904</xdr:colOff>
      <xdr:row>0</xdr:row>
      <xdr:rowOff>0</xdr:rowOff>
    </xdr:from>
    <xdr:ext cx="2339102" cy="6073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332C593-4CA6-49FC-A60D-2CFD3E287E94}"/>
            </a:ext>
          </a:extLst>
        </xdr:cNvPr>
        <xdr:cNvSpPr txBox="1"/>
      </xdr:nvSpPr>
      <xdr:spPr>
        <a:xfrm>
          <a:off x="21471699" y="0"/>
          <a:ext cx="2339102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授業進度予定表</a:t>
          </a:r>
        </a:p>
      </xdr:txBody>
    </xdr:sp>
    <xdr:clientData/>
  </xdr:oneCellAnchor>
  <xdr:oneCellAnchor>
    <xdr:from>
      <xdr:col>53</xdr:col>
      <xdr:colOff>313151</xdr:colOff>
      <xdr:row>0</xdr:row>
      <xdr:rowOff>41754</xdr:rowOff>
    </xdr:from>
    <xdr:ext cx="2339102" cy="6073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C951C1A-678C-49E6-A974-DCB1A12AA836}"/>
            </a:ext>
          </a:extLst>
        </xdr:cNvPr>
        <xdr:cNvSpPr txBox="1"/>
      </xdr:nvSpPr>
      <xdr:spPr>
        <a:xfrm>
          <a:off x="28726356" y="41754"/>
          <a:ext cx="2339102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授業進度予定表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334028</xdr:colOff>
      <xdr:row>0</xdr:row>
      <xdr:rowOff>0</xdr:rowOff>
    </xdr:from>
    <xdr:ext cx="2339102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767D88-F578-4C4A-9F2C-54E747ED324B}"/>
            </a:ext>
          </a:extLst>
        </xdr:cNvPr>
        <xdr:cNvSpPr txBox="1"/>
      </xdr:nvSpPr>
      <xdr:spPr>
        <a:xfrm>
          <a:off x="14217668" y="0"/>
          <a:ext cx="2339102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授業進度予定表</a:t>
          </a:r>
        </a:p>
      </xdr:txBody>
    </xdr:sp>
    <xdr:clientData/>
  </xdr:oneCellAnchor>
  <xdr:oneCellAnchor>
    <xdr:from>
      <xdr:col>47</xdr:col>
      <xdr:colOff>354904</xdr:colOff>
      <xdr:row>0</xdr:row>
      <xdr:rowOff>0</xdr:rowOff>
    </xdr:from>
    <xdr:ext cx="2339102" cy="6073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09EDEA-AD51-4368-970B-35982DE1D5EA}"/>
            </a:ext>
          </a:extLst>
        </xdr:cNvPr>
        <xdr:cNvSpPr txBox="1"/>
      </xdr:nvSpPr>
      <xdr:spPr>
        <a:xfrm>
          <a:off x="21332764" y="0"/>
          <a:ext cx="2339102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授業進度予定表</a:t>
          </a:r>
        </a:p>
      </xdr:txBody>
    </xdr:sp>
    <xdr:clientData/>
  </xdr:oneCellAnchor>
  <xdr:oneCellAnchor>
    <xdr:from>
      <xdr:col>53</xdr:col>
      <xdr:colOff>313151</xdr:colOff>
      <xdr:row>0</xdr:row>
      <xdr:rowOff>41754</xdr:rowOff>
    </xdr:from>
    <xdr:ext cx="2339102" cy="6073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661A71-D84D-4265-B8EC-C07EB2F742F4}"/>
            </a:ext>
          </a:extLst>
        </xdr:cNvPr>
        <xdr:cNvSpPr txBox="1"/>
      </xdr:nvSpPr>
      <xdr:spPr>
        <a:xfrm>
          <a:off x="28590971" y="41754"/>
          <a:ext cx="2339102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授業進度予定表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A511-E23A-463E-AC18-F89884012C18}">
  <dimension ref="B2:C16"/>
  <sheetViews>
    <sheetView showGridLines="0" workbookViewId="0">
      <selection activeCell="E6" sqref="E6"/>
    </sheetView>
  </sheetViews>
  <sheetFormatPr defaultRowHeight="18" x14ac:dyDescent="0.45"/>
  <cols>
    <col min="2" max="2" width="12.3984375" bestFit="1" customWidth="1"/>
  </cols>
  <sheetData>
    <row r="2" spans="2:3" x14ac:dyDescent="0.45">
      <c r="B2" s="1" t="s">
        <v>92</v>
      </c>
      <c r="C2" s="89">
        <v>2023</v>
      </c>
    </row>
    <row r="3" spans="2:3" x14ac:dyDescent="0.45">
      <c r="B3" t="s">
        <v>30</v>
      </c>
    </row>
    <row r="4" spans="2:3" x14ac:dyDescent="0.45">
      <c r="B4" s="1" t="s">
        <v>14</v>
      </c>
      <c r="C4" s="90">
        <v>45023</v>
      </c>
    </row>
    <row r="5" spans="2:3" x14ac:dyDescent="0.45">
      <c r="B5" s="68" t="s">
        <v>100</v>
      </c>
      <c r="C5" s="90">
        <v>45061</v>
      </c>
    </row>
    <row r="6" spans="2:3" x14ac:dyDescent="0.45">
      <c r="B6" s="1" t="s">
        <v>101</v>
      </c>
      <c r="C6" s="90">
        <v>45100</v>
      </c>
    </row>
    <row r="7" spans="2:3" x14ac:dyDescent="0.45">
      <c r="B7" s="1" t="s">
        <v>27</v>
      </c>
      <c r="C7" s="90">
        <v>45127</v>
      </c>
    </row>
    <row r="8" spans="2:3" x14ac:dyDescent="0.45">
      <c r="B8" t="s">
        <v>71</v>
      </c>
    </row>
    <row r="9" spans="2:3" x14ac:dyDescent="0.45">
      <c r="B9" s="1" t="s">
        <v>14</v>
      </c>
      <c r="C9" s="90">
        <v>45170</v>
      </c>
    </row>
    <row r="10" spans="2:3" x14ac:dyDescent="0.45">
      <c r="B10" s="68" t="s">
        <v>102</v>
      </c>
      <c r="C10" s="90">
        <v>45202</v>
      </c>
    </row>
    <row r="11" spans="2:3" x14ac:dyDescent="0.45">
      <c r="B11" s="1" t="s">
        <v>101</v>
      </c>
      <c r="C11" s="90">
        <v>45254</v>
      </c>
    </row>
    <row r="12" spans="2:3" x14ac:dyDescent="0.45">
      <c r="B12" s="1" t="s">
        <v>27</v>
      </c>
      <c r="C12" s="90">
        <v>45282</v>
      </c>
    </row>
    <row r="13" spans="2:3" x14ac:dyDescent="0.45">
      <c r="B13" t="s">
        <v>82</v>
      </c>
    </row>
    <row r="14" spans="2:3" x14ac:dyDescent="0.45">
      <c r="B14" s="1" t="s">
        <v>14</v>
      </c>
      <c r="C14" s="90">
        <v>45299</v>
      </c>
    </row>
    <row r="15" spans="2:3" x14ac:dyDescent="0.45">
      <c r="B15" s="68" t="s">
        <v>103</v>
      </c>
      <c r="C15" s="90">
        <v>45337</v>
      </c>
    </row>
    <row r="16" spans="2:3" x14ac:dyDescent="0.45">
      <c r="B16" s="1" t="s">
        <v>27</v>
      </c>
      <c r="C16" s="90">
        <v>45370</v>
      </c>
    </row>
  </sheetData>
  <phoneticPr fontId="1"/>
  <conditionalFormatting sqref="B8:B16">
    <cfRule type="cellIs" dxfId="55" priority="13" operator="equal">
      <formula>"2-8"</formula>
    </cfRule>
    <cfRule type="cellIs" dxfId="54" priority="14" operator="equal">
      <formula>"2-7"</formula>
    </cfRule>
    <cfRule type="cellIs" dxfId="53" priority="15" operator="equal">
      <formula>"1-9"</formula>
    </cfRule>
    <cfRule type="cellIs" dxfId="52" priority="16" operator="equal">
      <formula>"1-4"</formula>
    </cfRule>
  </conditionalFormatting>
  <conditionalFormatting sqref="B4:C7">
    <cfRule type="cellIs" dxfId="51" priority="17" operator="equal">
      <formula>"2-8"</formula>
    </cfRule>
    <cfRule type="cellIs" dxfId="50" priority="18" operator="equal">
      <formula>"2-7"</formula>
    </cfRule>
    <cfRule type="cellIs" dxfId="49" priority="19" operator="equal">
      <formula>"1-9"</formula>
    </cfRule>
    <cfRule type="cellIs" dxfId="48" priority="20" operator="equal">
      <formula>"1-4"</formula>
    </cfRule>
  </conditionalFormatting>
  <conditionalFormatting sqref="C9:C12">
    <cfRule type="cellIs" dxfId="47" priority="5" operator="equal">
      <formula>"2-8"</formula>
    </cfRule>
    <cfRule type="cellIs" dxfId="46" priority="6" operator="equal">
      <formula>"2-7"</formula>
    </cfRule>
    <cfRule type="cellIs" dxfId="45" priority="7" operator="equal">
      <formula>"1-9"</formula>
    </cfRule>
    <cfRule type="cellIs" dxfId="44" priority="8" operator="equal">
      <formula>"1-4"</formula>
    </cfRule>
  </conditionalFormatting>
  <conditionalFormatting sqref="C14:C16">
    <cfRule type="cellIs" dxfId="43" priority="1" operator="equal">
      <formula>"2-8"</formula>
    </cfRule>
    <cfRule type="cellIs" dxfId="42" priority="2" operator="equal">
      <formula>"2-7"</formula>
    </cfRule>
    <cfRule type="cellIs" dxfId="41" priority="3" operator="equal">
      <formula>"1-9"</formula>
    </cfRule>
    <cfRule type="cellIs" dxfId="40" priority="4" operator="equal">
      <formula>"1-4"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01DC-F37C-47FC-BECE-D6ED1D11709C}">
  <dimension ref="A1:BD68"/>
  <sheetViews>
    <sheetView zoomScale="73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RowHeight="18" x14ac:dyDescent="0.45"/>
  <cols>
    <col min="3" max="3" width="4.09765625" bestFit="1" customWidth="1"/>
    <col min="4" max="9" width="3.5" bestFit="1" customWidth="1"/>
    <col min="10" max="10" width="4.09765625" bestFit="1" customWidth="1"/>
    <col min="11" max="16" width="3.5" bestFit="1" customWidth="1"/>
    <col min="17" max="17" width="4.09765625" bestFit="1" customWidth="1"/>
    <col min="18" max="23" width="3.5" bestFit="1" customWidth="1"/>
    <col min="24" max="24" width="4.09765625" bestFit="1" customWidth="1"/>
    <col min="25" max="30" width="3.5" bestFit="1" customWidth="1"/>
    <col min="31" max="31" width="4.09765625" bestFit="1" customWidth="1"/>
    <col min="32" max="37" width="3.5" bestFit="1" customWidth="1"/>
    <col min="38" max="38" width="2.09765625" customWidth="1"/>
    <col min="39" max="39" width="5.59765625" customWidth="1"/>
    <col min="40" max="40" width="11" bestFit="1" customWidth="1"/>
    <col min="41" max="44" width="20.3984375" customWidth="1"/>
    <col min="45" max="45" width="2.5" customWidth="1"/>
    <col min="46" max="46" width="9" bestFit="1" customWidth="1"/>
    <col min="47" max="50" width="20.3984375" customWidth="1"/>
    <col min="51" max="51" width="3.19921875" customWidth="1"/>
    <col min="52" max="52" width="11" bestFit="1" customWidth="1"/>
    <col min="53" max="56" width="20.3984375" customWidth="1"/>
  </cols>
  <sheetData>
    <row r="1" spans="1:56" x14ac:dyDescent="0.45">
      <c r="A1" s="3" t="s">
        <v>0</v>
      </c>
      <c r="B1" s="5"/>
      <c r="C1" s="3" t="s">
        <v>1</v>
      </c>
      <c r="D1" s="4"/>
      <c r="E1" s="4"/>
      <c r="F1" s="4"/>
      <c r="G1" s="4"/>
      <c r="H1" s="4"/>
      <c r="I1" s="17"/>
      <c r="J1" s="3" t="s">
        <v>2</v>
      </c>
      <c r="K1" s="18"/>
      <c r="L1" s="4"/>
      <c r="M1" s="4"/>
      <c r="N1" s="4"/>
      <c r="O1" s="4"/>
      <c r="P1" s="5"/>
      <c r="Q1" s="3" t="s">
        <v>3</v>
      </c>
      <c r="R1" s="4"/>
      <c r="S1" s="4"/>
      <c r="T1" s="4"/>
      <c r="U1" s="4"/>
      <c r="V1" s="4"/>
      <c r="W1" s="5"/>
      <c r="X1" s="3" t="s">
        <v>4</v>
      </c>
      <c r="Y1" s="4"/>
      <c r="Z1" s="4"/>
      <c r="AA1" s="4"/>
      <c r="AB1" s="4"/>
      <c r="AC1" s="4"/>
      <c r="AD1" s="5"/>
      <c r="AE1" s="3" t="s">
        <v>5</v>
      </c>
      <c r="AF1" s="4"/>
      <c r="AG1" s="4"/>
      <c r="AH1" s="4"/>
      <c r="AI1" s="4"/>
      <c r="AJ1" s="4"/>
      <c r="AK1" s="5"/>
    </row>
    <row r="2" spans="1:56" x14ac:dyDescent="0.45">
      <c r="A2" s="12"/>
      <c r="B2" s="14" t="s">
        <v>99</v>
      </c>
      <c r="C2" s="75" t="s">
        <v>6</v>
      </c>
      <c r="D2" s="76"/>
      <c r="E2" s="76" t="s">
        <v>7</v>
      </c>
      <c r="F2" s="76" t="s">
        <v>8</v>
      </c>
      <c r="G2" s="76"/>
      <c r="H2" s="76"/>
      <c r="I2" s="77"/>
      <c r="J2" s="75"/>
      <c r="K2" s="78" t="s">
        <v>9</v>
      </c>
      <c r="L2" s="76"/>
      <c r="M2" s="76" t="s">
        <v>6</v>
      </c>
      <c r="N2" s="76"/>
      <c r="O2" s="76"/>
      <c r="P2" s="76" t="s">
        <v>8</v>
      </c>
      <c r="Q2" s="75" t="s">
        <v>9</v>
      </c>
      <c r="R2" s="76"/>
      <c r="S2" s="76" t="s">
        <v>7</v>
      </c>
      <c r="T2" s="76"/>
      <c r="U2" s="1"/>
      <c r="V2" s="1"/>
      <c r="W2" s="91"/>
      <c r="X2" s="75" t="s">
        <v>8</v>
      </c>
      <c r="Y2" s="76"/>
      <c r="Z2" s="76"/>
      <c r="AA2" s="76"/>
      <c r="AB2" s="76" t="s">
        <v>9</v>
      </c>
      <c r="AC2" s="76" t="s">
        <v>6</v>
      </c>
      <c r="AD2" s="79"/>
      <c r="AE2" s="75" t="s">
        <v>8</v>
      </c>
      <c r="AF2" s="76"/>
      <c r="AG2" s="76" t="s">
        <v>9</v>
      </c>
      <c r="AH2" s="76"/>
      <c r="AI2" s="76" t="s">
        <v>7</v>
      </c>
      <c r="AJ2" s="76"/>
      <c r="AK2" s="30"/>
      <c r="AL2" s="60"/>
    </row>
    <row r="3" spans="1:56" ht="18.600000000000001" thickBot="1" x14ac:dyDescent="0.5">
      <c r="A3" s="92" t="s">
        <v>10</v>
      </c>
      <c r="B3" s="93" t="s">
        <v>11</v>
      </c>
      <c r="C3" s="92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5">
        <v>7</v>
      </c>
      <c r="J3" s="92">
        <v>1</v>
      </c>
      <c r="K3" s="96">
        <v>2</v>
      </c>
      <c r="L3" s="94">
        <v>3</v>
      </c>
      <c r="M3" s="94">
        <v>4</v>
      </c>
      <c r="N3" s="94">
        <v>5</v>
      </c>
      <c r="O3" s="94">
        <v>6</v>
      </c>
      <c r="P3" s="93">
        <v>7</v>
      </c>
      <c r="Q3" s="92">
        <v>1</v>
      </c>
      <c r="R3" s="94">
        <v>2</v>
      </c>
      <c r="S3" s="94">
        <v>3</v>
      </c>
      <c r="T3" s="94">
        <v>4</v>
      </c>
      <c r="U3" s="94">
        <v>5</v>
      </c>
      <c r="V3" s="94">
        <v>6</v>
      </c>
      <c r="W3" s="97">
        <v>7</v>
      </c>
      <c r="X3" s="92">
        <v>1</v>
      </c>
      <c r="Y3" s="94">
        <v>2</v>
      </c>
      <c r="Z3" s="94">
        <v>3</v>
      </c>
      <c r="AA3" s="94">
        <v>4</v>
      </c>
      <c r="AB3" s="94">
        <v>5</v>
      </c>
      <c r="AC3" s="94">
        <v>6</v>
      </c>
      <c r="AD3" s="93">
        <v>7</v>
      </c>
      <c r="AE3" s="92">
        <v>1</v>
      </c>
      <c r="AF3" s="94">
        <v>2</v>
      </c>
      <c r="AG3" s="94">
        <v>3</v>
      </c>
      <c r="AH3" s="94">
        <v>4</v>
      </c>
      <c r="AI3" s="94">
        <v>5</v>
      </c>
      <c r="AJ3" s="94">
        <v>6</v>
      </c>
      <c r="AK3" s="97">
        <v>7</v>
      </c>
    </row>
    <row r="4" spans="1:56" ht="18.600000000000001" thickTop="1" x14ac:dyDescent="0.45">
      <c r="A4" s="12">
        <v>1</v>
      </c>
      <c r="B4" s="13">
        <f>DATE(初期設定!C2,4,1)+7-WEEKDAY(DATE(初期設定!C2,4,1)-1,2)</f>
        <v>45019</v>
      </c>
      <c r="C4" s="53"/>
      <c r="D4" s="54"/>
      <c r="E4" s="54"/>
      <c r="F4" s="54"/>
      <c r="G4" s="54"/>
      <c r="H4" s="54"/>
      <c r="I4" s="55"/>
      <c r="J4" s="53"/>
      <c r="K4" s="56"/>
      <c r="L4" s="54"/>
      <c r="M4" s="54"/>
      <c r="N4" s="54"/>
      <c r="O4" s="54"/>
      <c r="P4" s="24"/>
      <c r="Q4" s="53" t="s">
        <v>12</v>
      </c>
      <c r="R4" s="54"/>
      <c r="S4" s="54"/>
      <c r="T4" s="54"/>
      <c r="U4" s="54"/>
      <c r="V4" s="54"/>
      <c r="W4" s="24"/>
      <c r="X4" s="53" t="s">
        <v>13</v>
      </c>
      <c r="Y4" s="54"/>
      <c r="Z4" s="54"/>
      <c r="AA4" s="54"/>
      <c r="AB4" s="54"/>
      <c r="AC4" s="54"/>
      <c r="AD4" s="24"/>
      <c r="AE4" s="53" t="s">
        <v>14</v>
      </c>
      <c r="AF4" s="54"/>
      <c r="AG4" s="54"/>
      <c r="AH4" s="54"/>
      <c r="AI4" s="54"/>
      <c r="AJ4" s="54"/>
      <c r="AK4" s="24"/>
      <c r="AM4" t="s">
        <v>30</v>
      </c>
      <c r="AN4" s="1" t="s">
        <v>15</v>
      </c>
      <c r="AO4" s="61" t="s">
        <v>9</v>
      </c>
      <c r="AP4" s="57" t="s">
        <v>8</v>
      </c>
      <c r="AQ4" s="62" t="s">
        <v>6</v>
      </c>
      <c r="AR4" s="58" t="s">
        <v>7</v>
      </c>
      <c r="AT4" s="1" t="s">
        <v>16</v>
      </c>
      <c r="AU4" s="61" t="s">
        <v>9</v>
      </c>
      <c r="AV4" s="57" t="s">
        <v>8</v>
      </c>
      <c r="AW4" s="62" t="s">
        <v>6</v>
      </c>
      <c r="AX4" s="58" t="s">
        <v>7</v>
      </c>
      <c r="AZ4" s="11" t="s">
        <v>17</v>
      </c>
      <c r="BA4" s="61" t="s">
        <v>9</v>
      </c>
      <c r="BB4" s="57" t="s">
        <v>8</v>
      </c>
      <c r="BC4" s="62" t="s">
        <v>6</v>
      </c>
      <c r="BD4" s="58" t="s">
        <v>7</v>
      </c>
    </row>
    <row r="5" spans="1:56" x14ac:dyDescent="0.45">
      <c r="A5" s="6">
        <v>2</v>
      </c>
      <c r="B5" s="8">
        <f>B4+7</f>
        <v>45026</v>
      </c>
      <c r="C5" s="19"/>
      <c r="D5" s="20"/>
      <c r="E5" s="20"/>
      <c r="F5" s="20"/>
      <c r="G5" s="20"/>
      <c r="H5" s="20"/>
      <c r="I5" s="2" t="str">
        <f t="shared" ref="I5:V9" si="0">IF(I$2="","",I$2)</f>
        <v/>
      </c>
      <c r="J5" s="19" t="str">
        <f t="shared" si="0"/>
        <v/>
      </c>
      <c r="K5" s="22" t="str">
        <f t="shared" si="0"/>
        <v>1-4</v>
      </c>
      <c r="L5" s="20" t="str">
        <f t="shared" si="0"/>
        <v/>
      </c>
      <c r="M5" s="1"/>
      <c r="N5" s="1" t="str">
        <f t="shared" si="0"/>
        <v/>
      </c>
      <c r="O5" s="1" t="str">
        <f t="shared" si="0"/>
        <v/>
      </c>
      <c r="P5" s="99" t="s">
        <v>97</v>
      </c>
      <c r="Q5" s="19" t="s">
        <v>20</v>
      </c>
      <c r="R5" s="20"/>
      <c r="S5" s="20"/>
      <c r="T5" s="20"/>
      <c r="U5" s="20"/>
      <c r="V5" s="20"/>
      <c r="W5" s="23"/>
      <c r="X5" s="6" t="s">
        <v>98</v>
      </c>
      <c r="Y5" s="1" t="str">
        <f t="shared" ref="X5:AK10" si="1">IF(Y$2="","",Y$2)</f>
        <v/>
      </c>
      <c r="Z5" s="1" t="str">
        <f t="shared" si="1"/>
        <v/>
      </c>
      <c r="AA5" s="1" t="str">
        <f t="shared" si="1"/>
        <v/>
      </c>
      <c r="AB5" s="1" t="str">
        <f t="shared" si="1"/>
        <v>1-4</v>
      </c>
      <c r="AC5" s="76" t="str">
        <f t="shared" si="1"/>
        <v>2-7</v>
      </c>
      <c r="AD5" s="7" t="str">
        <f t="shared" si="1"/>
        <v/>
      </c>
      <c r="AE5" s="19" t="s">
        <v>22</v>
      </c>
      <c r="AF5" s="20"/>
      <c r="AG5" s="20"/>
      <c r="AH5" s="20"/>
      <c r="AI5" s="20"/>
      <c r="AJ5" s="20"/>
      <c r="AK5" s="23"/>
      <c r="AN5" s="1" t="s">
        <v>23</v>
      </c>
      <c r="AO5" s="1">
        <f ca="1">COUNTIF(OFFSET($C$4,INT(_xlfn.DAYS(初期設定!$C4,$B$4)/7),0,INT(_xlfn.DAYS(初期設定!$C5,$B$4)/7)-INT(_xlfn.DAYS(初期設定!$C4,$B$4)/7)+1,35),AO4)-IF(WEEKDAY(初期設定!$C4,2)=1,0,COUNTIF(OFFSET($C$4,INT(_xlfn.DAYS(初期設定!$C4,$B$4)/7),0,1,WEEKDAY(初期設定!$C4,2)*7-7),AO4))-IF(WEEKDAY(初期設定!$C5,2)=5,0,COUNTIF(OFFSET($C$4,INT(_xlfn.DAYS(初期設定!$C5,$B$4)/7),WEEKDAY(初期設定!$C5,2)*7-7,1,42-WEEKDAY(初期設定!$C5,2)*7),AO4))</f>
        <v>14</v>
      </c>
      <c r="AP5" s="1">
        <f ca="1">COUNTIF(OFFSET($C$4,INT(_xlfn.DAYS(初期設定!$C4,$B$4)/7),0,INT(_xlfn.DAYS(初期設定!$C5,$B$4)/7)-INT(_xlfn.DAYS(初期設定!$C4,$B$4)/7)+1,35),AP4)-IF(WEEKDAY(初期設定!$C4,2)=1,0,COUNTIF(OFFSET($C$4,INT(_xlfn.DAYS(初期設定!$C4,$B$4)/7),0,1,WEEKDAY(初期設定!$C4,2)*7-7),AP4))-IF(WEEKDAY(初期設定!$C5,2)=5,0,COUNTIF(OFFSET($C$4,INT(_xlfn.DAYS(初期設定!$C5,$B$4)/7),WEEKDAY(初期設定!$C5,2)*7-7,1,42-WEEKDAY(初期設定!$C5,2)*7),AP4))</f>
        <v>14</v>
      </c>
      <c r="AQ5" s="1">
        <f ca="1">COUNTIF(OFFSET($C$4,INT(_xlfn.DAYS(初期設定!$C4,$B$4)/7),0,INT(_xlfn.DAYS(初期設定!$C5,$B$4)/7)-INT(_xlfn.DAYS(初期設定!$C4,$B$4)/7)+1,35),AQ4)-IF(WEEKDAY(初期設定!$C4,2)=1,0,COUNTIF(OFFSET($C$4,INT(_xlfn.DAYS(初期設定!$C4,$B$4)/7),0,1,WEEKDAY(初期設定!$C4,2)*7-7),AQ4))-IF(WEEKDAY(初期設定!$C5,2)=5,0,COUNTIF(OFFSET($C$4,INT(_xlfn.DAYS(初期設定!$C5,$B$4)/7),WEEKDAY(初期設定!$C5,2)*7-7,1,42-WEEKDAY(初期設定!$C5,2)*7),AQ4))</f>
        <v>12</v>
      </c>
      <c r="AR5" s="1">
        <f ca="1">COUNTIF(OFFSET($C$4,INT(_xlfn.DAYS(初期設定!$C4,$B$4)/7),0,INT(_xlfn.DAYS(初期設定!$C5,$B$4)/7)-INT(_xlfn.DAYS(初期設定!$C4,$B$4)/7)+1,35),AR4)-IF(WEEKDAY(初期設定!$C4,2)=1,0,COUNTIF(OFFSET($C$4,INT(_xlfn.DAYS(初期設定!$C4,$B$4)/7),0,1,WEEKDAY(初期設定!$C4,2)*7-7),AR4))-IF(WEEKDAY(初期設定!$C5,2)=5,0,COUNTIF(OFFSET($C$4,INT(_xlfn.DAYS(初期設定!$C5,$B$4)/7),WEEKDAY(初期設定!$C5,2)*7-7,1,42-WEEKDAY(初期設定!$C5,2)*7),AR4))</f>
        <v>10</v>
      </c>
      <c r="AT5" s="1" t="s">
        <v>24</v>
      </c>
      <c r="AU5" s="1">
        <f ca="1">COUNTIF(OFFSET($C$4,INT(_xlfn.DAYS(初期設定!$C5,$B$4)/7),0,INT(_xlfn.DAYS(初期設定!$C6,$B$4)/7)-INT(_xlfn.DAYS(初期設定!$C5,$B$4)/7)+1,35),AU4)-IF(WEEKDAY(初期設定!$C5,2)=1,0,COUNTIF(OFFSET($C$4,INT(_xlfn.DAYS(初期設定!$C5,$B$4)/7),0,1,WEEKDAY(初期設定!$C5,2)*7-7),AU4))-IF(WEEKDAY(初期設定!$C6,2)=5,0,COUNTIF(OFFSET($C$4,INT(_xlfn.DAYS(初期設定!$C6,$B$4)/7),WEEKDAY(初期設定!$C6,2)*7-7,1,42-WEEKDAY(初期設定!$C6,2)*7),AU4))</f>
        <v>17</v>
      </c>
      <c r="AV5" s="1">
        <f ca="1">COUNTIF(OFFSET($C$4,INT(_xlfn.DAYS(初期設定!$C5,$B$4)/7),0,INT(_xlfn.DAYS(初期設定!$C6,$B$4)/7)-INT(_xlfn.DAYS(初期設定!$C5,$B$4)/7)+1,35),AV4)-IF(WEEKDAY(初期設定!$C5,2)=1,0,COUNTIF(OFFSET($C$4,INT(_xlfn.DAYS(初期設定!$C5,$B$4)/7),0,1,WEEKDAY(初期設定!$C5,2)*7-7),AV4))-IF(WEEKDAY(初期設定!$C6,2)=5,0,COUNTIF(OFFSET($C$4,INT(_xlfn.DAYS(初期設定!$C6,$B$4)/7),WEEKDAY(初期設定!$C6,2)*7-7,1,42-WEEKDAY(初期設定!$C6,2)*7),AV4))</f>
        <v>17</v>
      </c>
      <c r="AW5" s="1">
        <f ca="1">COUNTIF(OFFSET($C$4,INT(_xlfn.DAYS(初期設定!$C5,$B$4)/7),0,INT(_xlfn.DAYS(初期設定!$C6,$B$4)/7)-INT(_xlfn.DAYS(初期設定!$C5,$B$4)/7)+1,35),AW4)-IF(WEEKDAY(初期設定!$C5,2)=1,0,COUNTIF(OFFSET($C$4,INT(_xlfn.DAYS(初期設定!$C5,$B$4)/7),0,1,WEEKDAY(初期設定!$C5,2)*7-7),AW4))-IF(WEEKDAY(初期設定!$C6,2)=5,0,COUNTIF(OFFSET($C$4,INT(_xlfn.DAYS(初期設定!$C6,$B$4)/7),WEEKDAY(初期設定!$C6,2)*7-7,1,42-WEEKDAY(初期設定!$C6,2)*7),AW4))</f>
        <v>13</v>
      </c>
      <c r="AX5" s="1">
        <f ca="1">COUNTIF(OFFSET($C$4,INT(_xlfn.DAYS(初期設定!$C5,$B$4)/7),0,INT(_xlfn.DAYS(初期設定!$C6,$B$4)/7)-INT(_xlfn.DAYS(初期設定!$C5,$B$4)/7)+1,35),AX4)-IF(WEEKDAY(初期設定!$C5,2)=1,0,COUNTIF(OFFSET($C$4,INT(_xlfn.DAYS(初期設定!$C5,$B$4)/7),0,1,WEEKDAY(初期設定!$C5,2)*7-7),AX4))-IF(WEEKDAY(初期設定!$C6,2)=5,0,COUNTIF(OFFSET($C$4,INT(_xlfn.DAYS(初期設定!$C6,$B$4)/7),WEEKDAY(初期設定!$C6,2)*7-7,1,42-WEEKDAY(初期設定!$C6,2)*7),AX4))</f>
        <v>12</v>
      </c>
      <c r="AZ5" s="1" t="s">
        <v>25</v>
      </c>
      <c r="BA5" s="1">
        <f ca="1">COUNTIF(OFFSET($C$4,INT(_xlfn.DAYS(初期設定!$C6,$B$4)/7),0,INT(_xlfn.DAYS(初期設定!$C7,$B$4)/7)-INT(_xlfn.DAYS(初期設定!$C6,$B$4)/7)+1,35),BA4)-IF(WEEKDAY(初期設定!$C6,2)=1,0,COUNTIF(OFFSET($C$4,INT(_xlfn.DAYS(初期設定!$C6,$B$4)/7),0,1,WEEKDAY(初期設定!$C6,2)*7-7),BA4))-IF(WEEKDAY(初期設定!$C7,2)=5,0,COUNTIF(OFFSET($C$4,INT(_xlfn.DAYS(初期設定!$C7,$B$4)/7),WEEKDAY(初期設定!$C7,2)*7-7,1,42-WEEKDAY(初期設定!$C7,2)*7),BA4))</f>
        <v>10</v>
      </c>
      <c r="BB5" s="1">
        <f ca="1">COUNTIF(OFFSET($C$4,INT(_xlfn.DAYS(初期設定!$C6,$B$4)/7),0,INT(_xlfn.DAYS(初期設定!$C7,$B$4)/7)-INT(_xlfn.DAYS(初期設定!$C6,$B$4)/7)+1,35),BB4)-IF(WEEKDAY(初期設定!$C6,2)=1,0,COUNTIF(OFFSET($C$4,INT(_xlfn.DAYS(初期設定!$C6,$B$4)/7),0,1,WEEKDAY(初期設定!$C6,2)*7-7),BB4))-IF(WEEKDAY(初期設定!$C7,2)=5,0,COUNTIF(OFFSET($C$4,INT(_xlfn.DAYS(初期設定!$C7,$B$4)/7),WEEKDAY(初期設定!$C7,2)*7-7,1,42-WEEKDAY(初期設定!$C7,2)*7),BB4))</f>
        <v>9</v>
      </c>
      <c r="BC5" s="1">
        <f ca="1">COUNTIF(OFFSET($C$4,INT(_xlfn.DAYS(初期設定!$C6,$B$4)/7),0,INT(_xlfn.DAYS(初期設定!$C7,$B$4)/7)-INT(_xlfn.DAYS(初期設定!$C6,$B$4)/7)+1,35),BC4)-IF(WEEKDAY(初期設定!$C6,2)=1,0,COUNTIF(OFFSET($C$4,INT(_xlfn.DAYS(初期設定!$C6,$B$4)/7),0,1,WEEKDAY(初期設定!$C6,2)*7-7),BC4))-IF(WEEKDAY(初期設定!$C7,2)=5,0,COUNTIF(OFFSET($C$4,INT(_xlfn.DAYS(初期設定!$C7,$B$4)/7),WEEKDAY(初期設定!$C7,2)*7-7,1,42-WEEKDAY(初期設定!$C7,2)*7),BC4))</f>
        <v>6</v>
      </c>
      <c r="BD5" s="1">
        <f ca="1">COUNTIF(OFFSET($C$4,INT(_xlfn.DAYS(初期設定!$C6,$B$4)/7),0,INT(_xlfn.DAYS(初期設定!$C7,$B$4)/7)-INT(_xlfn.DAYS(初期設定!$C6,$B$4)/7)+1,35),BD4)-IF(WEEKDAY(初期設定!$C6,2)=1,0,COUNTIF(OFFSET($C$4,INT(_xlfn.DAYS(初期設定!$C6,$B$4)/7),0,1,WEEKDAY(初期設定!$C6,2)*7-7),BD4))-IF(WEEKDAY(初期設定!$C7,2)=5,0,COUNTIF(OFFSET($C$4,INT(_xlfn.DAYS(初期設定!$C7,$B$4)/7),WEEKDAY(初期設定!$C7,2)*7-7,1,42-WEEKDAY(初期設定!$C7,2)*7),BD4))</f>
        <v>7</v>
      </c>
    </row>
    <row r="6" spans="1:56" x14ac:dyDescent="0.45">
      <c r="A6" s="6">
        <v>3</v>
      </c>
      <c r="B6" s="8">
        <f t="shared" ref="B6:B54" si="2">B5+7</f>
        <v>45033</v>
      </c>
      <c r="C6" s="6" t="str">
        <f t="shared" ref="C6:H9" si="3">IF(C$2="","",C$2)</f>
        <v>2-7</v>
      </c>
      <c r="D6" s="1" t="str">
        <f t="shared" si="3"/>
        <v/>
      </c>
      <c r="E6" s="1" t="str">
        <f t="shared" si="3"/>
        <v>2-8</v>
      </c>
      <c r="F6" s="1" t="str">
        <f t="shared" si="3"/>
        <v>1-9</v>
      </c>
      <c r="G6" s="1" t="str">
        <f t="shared" si="3"/>
        <v/>
      </c>
      <c r="H6" s="1" t="str">
        <f t="shared" si="3"/>
        <v/>
      </c>
      <c r="I6" s="2" t="str">
        <f t="shared" si="0"/>
        <v/>
      </c>
      <c r="J6" s="6" t="str">
        <f t="shared" si="0"/>
        <v/>
      </c>
      <c r="K6" s="70" t="str">
        <f t="shared" si="0"/>
        <v>1-4</v>
      </c>
      <c r="L6" s="1" t="str">
        <f t="shared" si="0"/>
        <v/>
      </c>
      <c r="M6" s="1" t="str">
        <f t="shared" si="0"/>
        <v>2-7</v>
      </c>
      <c r="N6" s="1" t="str">
        <f t="shared" si="0"/>
        <v/>
      </c>
      <c r="O6" s="1" t="str">
        <f t="shared" si="0"/>
        <v/>
      </c>
      <c r="P6" s="76" t="str">
        <f t="shared" si="0"/>
        <v>1-9</v>
      </c>
      <c r="Q6" s="6" t="str">
        <f t="shared" si="0"/>
        <v>1-4</v>
      </c>
      <c r="R6" s="1" t="str">
        <f t="shared" si="0"/>
        <v/>
      </c>
      <c r="S6" s="1" t="str">
        <f t="shared" si="0"/>
        <v>2-8</v>
      </c>
      <c r="T6" s="1" t="str">
        <f t="shared" si="0"/>
        <v/>
      </c>
      <c r="U6" s="1" t="str">
        <f t="shared" si="0"/>
        <v/>
      </c>
      <c r="V6" s="1" t="str">
        <f t="shared" si="0"/>
        <v/>
      </c>
      <c r="W6" s="7"/>
      <c r="X6" s="6" t="str">
        <f t="shared" si="1"/>
        <v>1-9</v>
      </c>
      <c r="Y6" s="1" t="str">
        <f t="shared" si="1"/>
        <v/>
      </c>
      <c r="Z6" s="1" t="str">
        <f t="shared" si="1"/>
        <v/>
      </c>
      <c r="AA6" s="1" t="str">
        <f t="shared" si="1"/>
        <v/>
      </c>
      <c r="AB6" s="20"/>
      <c r="AC6" s="76" t="str">
        <f t="shared" si="1"/>
        <v>2-7</v>
      </c>
      <c r="AD6" s="7" t="str">
        <f t="shared" si="1"/>
        <v/>
      </c>
      <c r="AE6" s="6" t="str">
        <f t="shared" si="1"/>
        <v>1-9</v>
      </c>
      <c r="AF6" s="1" t="str">
        <f t="shared" si="1"/>
        <v/>
      </c>
      <c r="AG6" s="1" t="str">
        <f t="shared" si="1"/>
        <v>1-4</v>
      </c>
      <c r="AH6" s="1" t="str">
        <f t="shared" si="1"/>
        <v/>
      </c>
      <c r="AI6" s="1" t="str">
        <f t="shared" si="1"/>
        <v>2-8</v>
      </c>
      <c r="AJ6" s="1" t="str">
        <f t="shared" si="1"/>
        <v/>
      </c>
      <c r="AK6" s="7" t="str">
        <f t="shared" si="1"/>
        <v/>
      </c>
      <c r="AM6" s="33"/>
      <c r="AN6" s="1" t="s">
        <v>93</v>
      </c>
      <c r="AO6" s="1">
        <f ca="1">IF(TODAY()&gt;=初期設定!$C5,0,COUNTIF(OFFSET($C$4,INT(_xlfn.DAYS(TODAY(),$B$4)/7),0,INT(_xlfn.DAYS(初期設定!$C5,$B$4)/7)-INT(_xlfn.DAYS(TODAY(),$B$4)/7)+1,35),AO$4)-IF(WEEKDAY(TODAY(),2)=1,0,COUNTIF(OFFSET($C$4,INT(_xlfn.DAYS(TODAY(),$B$4)/7),0,1,WEEKDAY(TODAY()-1,2)*7),AO$4))-IF(WEEKDAY(初期設定!$C5,2)=5,0,COUNTIF(OFFSET($C$4,INT(_xlfn.DAYS(初期設定!$C5,$B$4)/7),WEEKDAY(初期設定!$C5-1,2)*7,1,42-WEEKDAY(初期設定!$C5,2)*7),AO$4)))</f>
        <v>0</v>
      </c>
      <c r="AP6" s="1">
        <f ca="1">IF(TODAY()&gt;=初期設定!$C5,0,COUNTIF(OFFSET($C$4,INT(_xlfn.DAYS(TODAY(),$B$4)/7),0,INT(_xlfn.DAYS(初期設定!$C5,$B$4)/7)-INT(_xlfn.DAYS(TODAY(),$B$4)/7)+1,35),AP$4)-IF(WEEKDAY(TODAY(),2)=1,0,COUNTIF(OFFSET($C$4,INT(_xlfn.DAYS(TODAY(),$B$4)/7),0,1,WEEKDAY(TODAY()-1,2)*7),AP$4))-IF(WEEKDAY(初期設定!$C5,2)=5,0,COUNTIF(OFFSET($C$4,INT(_xlfn.DAYS(初期設定!$C5,$B$4)/7),WEEKDAY(初期設定!$C5-1,2)*7,1,42-WEEKDAY(初期設定!$C5,2)*7),AP$4)))</f>
        <v>0</v>
      </c>
      <c r="AQ6" s="1">
        <f ca="1">IF(TODAY()&gt;=初期設定!$C5,0,COUNTIF(OFFSET($C$4,INT(_xlfn.DAYS(TODAY(),$B$4)/7),0,INT(_xlfn.DAYS(初期設定!$C5,$B$4)/7)-INT(_xlfn.DAYS(TODAY(),$B$4)/7)+1,35),AQ$4)-IF(WEEKDAY(TODAY(),2)=1,0,COUNTIF(OFFSET($C$4,INT(_xlfn.DAYS(TODAY(),$B$4)/7),0,1,WEEKDAY(TODAY()-1,2)*7),AQ$4))-IF(WEEKDAY(初期設定!$C5,2)=5,0,COUNTIF(OFFSET($C$4,INT(_xlfn.DAYS(初期設定!$C5,$B$4)/7),WEEKDAY(初期設定!$C5-1,2)*7,1,42-WEEKDAY(初期設定!$C5,2)*7),AQ$4)))</f>
        <v>0</v>
      </c>
      <c r="AR6" s="1">
        <f ca="1">IF(TODAY()&gt;=初期設定!$C5,0,COUNTIF(OFFSET($C$4,INT(_xlfn.DAYS(TODAY(),$B$4)/7),0,INT(_xlfn.DAYS(初期設定!$C5,$B$4)/7)-INT(_xlfn.DAYS(TODAY(),$B$4)/7)+1,35),AR$4)-IF(WEEKDAY(TODAY(),2)=1,0,COUNTIF(OFFSET($C$4,INT(_xlfn.DAYS(TODAY(),$B$4)/7),0,1,WEEKDAY(TODAY()-1,2)*7),AR$4))-IF(WEEKDAY(初期設定!$C5,2)=5,0,COUNTIF(OFFSET($C$4,INT(_xlfn.DAYS(初期設定!$C5,$B$4)/7),WEEKDAY(初期設定!$C5-1,2)*7,1,42-WEEKDAY(初期設定!$C5,2)*7),AR$4)))</f>
        <v>0</v>
      </c>
      <c r="AT6" s="1" t="s">
        <v>93</v>
      </c>
      <c r="AU6" s="1">
        <f ca="1">IF(TODAY()&gt;=初期設定!$C6,0,COUNTIF(OFFSET($C$4,INT(_xlfn.DAYS(TODAY(),$B$4)/7),0,INT(_xlfn.DAYS(初期設定!$C6,$B$4)/7)-INT(_xlfn.DAYS(TODAY(),$B$4)/7)+1,35),AU$4)-IF(WEEKDAY(TODAY(),2)=1,0,COUNTIF(OFFSET($C$4,INT(_xlfn.DAYS(TODAY(),$B$4)/7),0,1,WEEKDAY(TODAY()-1,2)*7),AU$4))-IF(WEEKDAY(初期設定!$C6,2)=5,0,COUNTIF(OFFSET($C$4,INT(_xlfn.DAYS(初期設定!$C6,$B$4)/7),WEEKDAY(初期設定!$C6-1,2)*7,1,42-WEEKDAY(初期設定!$C6,2)*7),AU$4)))-AO6</f>
        <v>3</v>
      </c>
      <c r="AV6" s="1">
        <f ca="1">IF(TODAY()&gt;=初期設定!$C6,0,COUNTIF(OFFSET($C$4,INT(_xlfn.DAYS(TODAY(),$B$4)/7),0,INT(_xlfn.DAYS(初期設定!$C6,$B$4)/7)-INT(_xlfn.DAYS(TODAY(),$B$4)/7)+1,35),AV$4)-IF(WEEKDAY(TODAY(),2)=1,0,COUNTIF(OFFSET($C$4,INT(_xlfn.DAYS(TODAY(),$B$4)/7),0,1,WEEKDAY(TODAY()-1,2)*7),AV$4))-IF(WEEKDAY(初期設定!$C6,2)=5,0,COUNTIF(OFFSET($C$4,INT(_xlfn.DAYS(初期設定!$C6,$B$4)/7),WEEKDAY(初期設定!$C6-1,2)*7,1,42-WEEKDAY(初期設定!$C6,2)*7),AV$4)))-AP6</f>
        <v>2</v>
      </c>
      <c r="AW6" s="1">
        <f ca="1">IF(TODAY()&gt;=初期設定!$C6,0,COUNTIF(OFFSET($C$4,INT(_xlfn.DAYS(TODAY(),$B$4)/7),0,INT(_xlfn.DAYS(初期設定!$C6,$B$4)/7)-INT(_xlfn.DAYS(TODAY(),$B$4)/7)+1,35),AW$4)-IF(WEEKDAY(TODAY(),2)=1,0,COUNTIF(OFFSET($C$4,INT(_xlfn.DAYS(TODAY(),$B$4)/7),0,1,WEEKDAY(TODAY()-1,2)*7),AW$4))-IF(WEEKDAY(初期設定!$C6,2)=5,0,COUNTIF(OFFSET($C$4,INT(_xlfn.DAYS(初期設定!$C6,$B$4)/7),WEEKDAY(初期設定!$C6-1,2)*7,1,42-WEEKDAY(初期設定!$C6,2)*7),AW$4)))-AQ6</f>
        <v>2</v>
      </c>
      <c r="AX6" s="1">
        <f ca="1">IF(TODAY()&gt;=初期設定!$C6,0,COUNTIF(OFFSET($C$4,INT(_xlfn.DAYS(TODAY(),$B$4)/7),0,INT(_xlfn.DAYS(初期設定!$C6,$B$4)/7)-INT(_xlfn.DAYS(TODAY(),$B$4)/7)+1,35),AX$4)-IF(WEEKDAY(TODAY(),2)=1,0,COUNTIF(OFFSET($C$4,INT(_xlfn.DAYS(TODAY(),$B$4)/7),0,1,WEEKDAY(TODAY()-1,2)*7),AX$4))-IF(WEEKDAY(初期設定!$C6,2)=5,0,COUNTIF(OFFSET($C$4,INT(_xlfn.DAYS(初期設定!$C6,$B$4)/7),WEEKDAY(初期設定!$C6-1,2)*7,1,42-WEEKDAY(初期設定!$C6,2)*7),AX$4)))-AR6</f>
        <v>1</v>
      </c>
      <c r="AZ6" s="1" t="s">
        <v>93</v>
      </c>
      <c r="BA6" s="1">
        <f ca="1">IF(TODAY()&gt;=初期設定!$C7,0,COUNTIF(OFFSET($C$4,INT(_xlfn.DAYS(TODAY(),$B$4)/7),0,INT(_xlfn.DAYS(初期設定!$C7,$B$4)/7)-INT(_xlfn.DAYS(TODAY(),$B$4)/7)+1,35),BA$4)-IF(WEEKDAY(TODAY(),2)=1,0,COUNTIF(OFFSET($C$4,INT(_xlfn.DAYS(TODAY(),$B$4)/7),0,1,WEEKDAY(TODAY()-1,2)*7),BA$4))-IF(WEEKDAY(初期設定!$C7,2)=5,0,COUNTIF(OFFSET($C$4,INT(_xlfn.DAYS(初期設定!$C7,$B$4)/7),WEEKDAY(初期設定!$C7-1,2)*7,1,42-WEEKDAY(初期設定!$C7,2)*7),BA$4)))-AU6-AO6</f>
        <v>10</v>
      </c>
      <c r="BB6" s="1">
        <f ca="1">IF(TODAY()&gt;=初期設定!$C7,0,COUNTIF(OFFSET($C$4,INT(_xlfn.DAYS(TODAY(),$B$4)/7),0,INT(_xlfn.DAYS(初期設定!$C7,$B$4)/7)-INT(_xlfn.DAYS(TODAY(),$B$4)/7)+1,35),BB$4)-IF(WEEKDAY(TODAY(),2)=1,0,COUNTIF(OFFSET($C$4,INT(_xlfn.DAYS(TODAY(),$B$4)/7),0,1,WEEKDAY(TODAY()-1,2)*7),BB$4))-IF(WEEKDAY(初期設定!$C7,2)=5,0,COUNTIF(OFFSET($C$4,INT(_xlfn.DAYS(初期設定!$C7,$B$4)/7),WEEKDAY(初期設定!$C7-1,2)*7,1,42-WEEKDAY(初期設定!$C7,2)*7),BB$4)))-AV6-AP6</f>
        <v>9</v>
      </c>
      <c r="BC6" s="1">
        <f ca="1">IF(TODAY()&gt;=初期設定!$C7,0,COUNTIF(OFFSET($C$4,INT(_xlfn.DAYS(TODAY(),$B$4)/7),0,INT(_xlfn.DAYS(初期設定!$C7,$B$4)/7)-INT(_xlfn.DAYS(TODAY(),$B$4)/7)+1,35),BC$4)-IF(WEEKDAY(TODAY(),2)=1,0,COUNTIF(OFFSET($C$4,INT(_xlfn.DAYS(TODAY(),$B$4)/7),0,1,WEEKDAY(TODAY()-1,2)*7),BC$4))-IF(WEEKDAY(初期設定!$C7,2)=5,0,COUNTIF(OFFSET($C$4,INT(_xlfn.DAYS(初期設定!$C7,$B$4)/7),WEEKDAY(初期設定!$C7-1,2)*7,1,42-WEEKDAY(初期設定!$C7,2)*7),BC$4)))-AW6-AQ6</f>
        <v>6</v>
      </c>
      <c r="BD6" s="1">
        <f ca="1">IF(TODAY()&gt;=初期設定!$C7,0,COUNTIF(OFFSET($C$4,INT(_xlfn.DAYS(TODAY(),$B$4)/7),0,INT(_xlfn.DAYS(初期設定!$C7,$B$4)/7)-INT(_xlfn.DAYS(TODAY(),$B$4)/7)+1,35),BD$4)-IF(WEEKDAY(TODAY(),2)=1,0,COUNTIF(OFFSET($C$4,INT(_xlfn.DAYS(TODAY(),$B$4)/7),0,1,WEEKDAY(TODAY()-1,2)*7),BD$4))-IF(WEEKDAY(初期設定!$C7,2)=5,0,COUNTIF(OFFSET($C$4,INT(_xlfn.DAYS(初期設定!$C7,$B$4)/7),WEEKDAY(初期設定!$C7-1,2)*7,1,42-WEEKDAY(初期設定!$C7,2)*7),BD$4)))-AX6-AR6</f>
        <v>7</v>
      </c>
    </row>
    <row r="7" spans="1:56" x14ac:dyDescent="0.45">
      <c r="A7" s="6">
        <v>4</v>
      </c>
      <c r="B7" s="8">
        <f t="shared" si="2"/>
        <v>45040</v>
      </c>
      <c r="C7" s="6" t="str">
        <f t="shared" si="3"/>
        <v>2-7</v>
      </c>
      <c r="D7" s="1" t="str">
        <f t="shared" si="3"/>
        <v/>
      </c>
      <c r="E7" s="1" t="str">
        <f t="shared" si="3"/>
        <v>2-8</v>
      </c>
      <c r="F7" s="1" t="str">
        <f t="shared" si="3"/>
        <v>1-9</v>
      </c>
      <c r="G7" s="1" t="str">
        <f t="shared" si="3"/>
        <v/>
      </c>
      <c r="H7" s="1" t="str">
        <f t="shared" si="3"/>
        <v/>
      </c>
      <c r="I7" s="2" t="str">
        <f t="shared" si="0"/>
        <v/>
      </c>
      <c r="J7" s="6" t="str">
        <f t="shared" si="0"/>
        <v/>
      </c>
      <c r="K7" s="70" t="str">
        <f t="shared" si="0"/>
        <v>1-4</v>
      </c>
      <c r="L7" s="1" t="str">
        <f t="shared" si="0"/>
        <v/>
      </c>
      <c r="M7" s="1" t="str">
        <f t="shared" si="0"/>
        <v>2-7</v>
      </c>
      <c r="N7" s="1" t="str">
        <f t="shared" si="0"/>
        <v/>
      </c>
      <c r="O7" s="1" t="str">
        <f t="shared" si="0"/>
        <v/>
      </c>
      <c r="P7" s="76" t="str">
        <f t="shared" si="0"/>
        <v>1-9</v>
      </c>
      <c r="Q7" s="6" t="str">
        <f t="shared" si="0"/>
        <v>1-4</v>
      </c>
      <c r="R7" s="1" t="str">
        <f t="shared" si="0"/>
        <v/>
      </c>
      <c r="S7" s="1" t="str">
        <f t="shared" si="0"/>
        <v>2-8</v>
      </c>
      <c r="T7" s="1" t="str">
        <f t="shared" si="0"/>
        <v/>
      </c>
      <c r="U7" s="1" t="str">
        <f t="shared" si="0"/>
        <v/>
      </c>
      <c r="V7" s="1" t="str">
        <f t="shared" si="0"/>
        <v/>
      </c>
      <c r="W7" s="7"/>
      <c r="X7" s="6" t="str">
        <f t="shared" si="1"/>
        <v>1-9</v>
      </c>
      <c r="Y7" s="1" t="str">
        <f t="shared" si="1"/>
        <v/>
      </c>
      <c r="Z7" s="1" t="str">
        <f t="shared" si="1"/>
        <v/>
      </c>
      <c r="AA7" s="1" t="str">
        <f t="shared" si="1"/>
        <v/>
      </c>
      <c r="AB7" s="1" t="str">
        <f t="shared" si="1"/>
        <v>1-4</v>
      </c>
      <c r="AC7" s="76" t="str">
        <f t="shared" si="1"/>
        <v>2-7</v>
      </c>
      <c r="AD7" s="7" t="str">
        <f t="shared" si="1"/>
        <v/>
      </c>
      <c r="AE7" s="6" t="str">
        <f t="shared" si="1"/>
        <v>1-9</v>
      </c>
      <c r="AF7" s="1" t="str">
        <f t="shared" si="1"/>
        <v/>
      </c>
      <c r="AG7" s="1" t="str">
        <f t="shared" si="1"/>
        <v>1-4</v>
      </c>
      <c r="AH7" s="1" t="str">
        <f t="shared" si="1"/>
        <v/>
      </c>
      <c r="AI7" s="1" t="str">
        <f t="shared" si="1"/>
        <v>2-8</v>
      </c>
      <c r="AJ7" s="1" t="str">
        <f t="shared" si="1"/>
        <v/>
      </c>
      <c r="AK7" s="7" t="str">
        <f t="shared" si="1"/>
        <v/>
      </c>
      <c r="AN7" s="1">
        <v>18</v>
      </c>
      <c r="AO7" s="1"/>
      <c r="AP7" s="1"/>
      <c r="AQ7" s="1"/>
      <c r="AR7" s="1"/>
      <c r="AT7" s="1">
        <v>18</v>
      </c>
      <c r="AU7" s="1"/>
      <c r="AV7" s="1"/>
      <c r="AW7" s="1"/>
      <c r="AX7" s="1"/>
      <c r="AZ7" s="1">
        <v>18</v>
      </c>
      <c r="BA7" s="1"/>
      <c r="BB7" s="1"/>
      <c r="BC7" s="1"/>
      <c r="BD7" s="1"/>
    </row>
    <row r="8" spans="1:56" x14ac:dyDescent="0.45">
      <c r="A8" s="6">
        <v>5</v>
      </c>
      <c r="B8" s="8">
        <f t="shared" si="2"/>
        <v>45047</v>
      </c>
      <c r="C8" s="6" t="str">
        <f t="shared" si="3"/>
        <v>2-7</v>
      </c>
      <c r="D8" s="1" t="str">
        <f t="shared" si="3"/>
        <v/>
      </c>
      <c r="E8" s="1" t="str">
        <f t="shared" si="3"/>
        <v>2-8</v>
      </c>
      <c r="F8" s="1" t="str">
        <f t="shared" si="3"/>
        <v>1-9</v>
      </c>
      <c r="G8" s="1" t="str">
        <f t="shared" si="3"/>
        <v/>
      </c>
      <c r="H8" s="1" t="str">
        <f t="shared" si="3"/>
        <v/>
      </c>
      <c r="I8" s="2" t="str">
        <f t="shared" si="0"/>
        <v/>
      </c>
      <c r="J8" s="6" t="str">
        <f t="shared" si="0"/>
        <v/>
      </c>
      <c r="K8" s="70" t="str">
        <f t="shared" si="0"/>
        <v>1-4</v>
      </c>
      <c r="L8" s="1" t="str">
        <f t="shared" si="0"/>
        <v/>
      </c>
      <c r="M8" s="1" t="str">
        <f t="shared" si="0"/>
        <v>2-7</v>
      </c>
      <c r="N8" s="1" t="str">
        <f t="shared" si="0"/>
        <v/>
      </c>
      <c r="O8" s="1" t="str">
        <f t="shared" si="0"/>
        <v/>
      </c>
      <c r="P8" s="76" t="str">
        <f t="shared" si="0"/>
        <v>1-9</v>
      </c>
      <c r="Q8" s="19" t="s">
        <v>94</v>
      </c>
      <c r="R8" s="20"/>
      <c r="S8" s="20"/>
      <c r="T8" s="20"/>
      <c r="U8" s="20"/>
      <c r="V8" s="20"/>
      <c r="W8" s="23"/>
      <c r="X8" s="19" t="s">
        <v>95</v>
      </c>
      <c r="Y8" s="20"/>
      <c r="Z8" s="20"/>
      <c r="AA8" s="20"/>
      <c r="AB8" s="20"/>
      <c r="AC8" s="99"/>
      <c r="AD8" s="23"/>
      <c r="AE8" s="19" t="s">
        <v>96</v>
      </c>
      <c r="AF8" s="20"/>
      <c r="AG8" s="20"/>
      <c r="AH8" s="20"/>
      <c r="AI8" s="20"/>
      <c r="AJ8" s="20"/>
      <c r="AK8" s="23"/>
      <c r="AN8" s="1">
        <v>17</v>
      </c>
      <c r="AO8" s="1"/>
      <c r="AP8" s="1"/>
      <c r="AQ8" s="1"/>
      <c r="AR8" s="1"/>
      <c r="AT8" s="1">
        <v>17</v>
      </c>
      <c r="AU8" s="1"/>
      <c r="AV8" s="1"/>
      <c r="AW8" s="1"/>
      <c r="AX8" s="1"/>
      <c r="AZ8" s="1">
        <v>17</v>
      </c>
      <c r="BA8" s="1"/>
      <c r="BB8" s="1"/>
      <c r="BC8" s="1"/>
      <c r="BD8" s="1"/>
    </row>
    <row r="9" spans="1:56" x14ac:dyDescent="0.45">
      <c r="A9" s="6">
        <v>6</v>
      </c>
      <c r="B9" s="8">
        <f t="shared" si="2"/>
        <v>45054</v>
      </c>
      <c r="C9" s="6" t="str">
        <f t="shared" si="3"/>
        <v>2-7</v>
      </c>
      <c r="D9" s="1" t="str">
        <f t="shared" si="3"/>
        <v/>
      </c>
      <c r="E9" s="1" t="str">
        <f t="shared" si="3"/>
        <v>2-8</v>
      </c>
      <c r="F9" s="1" t="str">
        <f t="shared" si="3"/>
        <v>1-9</v>
      </c>
      <c r="G9" s="1" t="str">
        <f t="shared" si="3"/>
        <v/>
      </c>
      <c r="H9" s="1" t="str">
        <f t="shared" si="3"/>
        <v/>
      </c>
      <c r="I9" s="2" t="str">
        <f t="shared" si="0"/>
        <v/>
      </c>
      <c r="J9" s="6" t="str">
        <f t="shared" si="0"/>
        <v/>
      </c>
      <c r="K9" s="70" t="str">
        <f t="shared" si="0"/>
        <v>1-4</v>
      </c>
      <c r="L9" s="1" t="str">
        <f t="shared" si="0"/>
        <v/>
      </c>
      <c r="M9" s="1" t="str">
        <f t="shared" si="0"/>
        <v>2-7</v>
      </c>
      <c r="N9" s="1" t="str">
        <f t="shared" si="0"/>
        <v/>
      </c>
      <c r="O9" s="1" t="str">
        <f t="shared" si="0"/>
        <v/>
      </c>
      <c r="P9" s="76" t="str">
        <f t="shared" si="0"/>
        <v>1-9</v>
      </c>
      <c r="Q9" s="6" t="str">
        <f t="shared" si="0"/>
        <v>1-4</v>
      </c>
      <c r="R9" s="1" t="str">
        <f t="shared" si="0"/>
        <v/>
      </c>
      <c r="S9" s="1" t="str">
        <f t="shared" si="0"/>
        <v>2-8</v>
      </c>
      <c r="T9" s="1" t="str">
        <f t="shared" si="0"/>
        <v/>
      </c>
      <c r="U9" s="1" t="str">
        <f t="shared" si="0"/>
        <v/>
      </c>
      <c r="V9" s="1" t="str">
        <f t="shared" si="0"/>
        <v/>
      </c>
      <c r="W9" s="7"/>
      <c r="X9" s="6" t="str">
        <f t="shared" si="1"/>
        <v>1-9</v>
      </c>
      <c r="Y9" s="1" t="str">
        <f t="shared" si="1"/>
        <v/>
      </c>
      <c r="Z9" s="1" t="str">
        <f t="shared" si="1"/>
        <v/>
      </c>
      <c r="AA9" s="1" t="str">
        <f t="shared" si="1"/>
        <v/>
      </c>
      <c r="AB9" s="1" t="str">
        <f t="shared" si="1"/>
        <v>1-4</v>
      </c>
      <c r="AC9" s="76" t="str">
        <f t="shared" si="1"/>
        <v>2-7</v>
      </c>
      <c r="AD9" s="7" t="str">
        <f t="shared" si="1"/>
        <v/>
      </c>
      <c r="AE9" s="6" t="str">
        <f t="shared" si="1"/>
        <v>1-9</v>
      </c>
      <c r="AF9" s="1" t="str">
        <f t="shared" si="1"/>
        <v/>
      </c>
      <c r="AG9" s="1" t="str">
        <f t="shared" si="1"/>
        <v>1-4</v>
      </c>
      <c r="AH9" s="1" t="str">
        <f t="shared" si="1"/>
        <v/>
      </c>
      <c r="AI9" s="1" t="str">
        <f t="shared" si="1"/>
        <v>2-8</v>
      </c>
      <c r="AJ9" s="1" t="str">
        <f t="shared" si="1"/>
        <v/>
      </c>
      <c r="AK9" s="7" t="str">
        <f t="shared" si="1"/>
        <v/>
      </c>
      <c r="AN9" s="1">
        <v>16</v>
      </c>
      <c r="AO9" s="1"/>
      <c r="AP9" s="1"/>
      <c r="AQ9" s="1"/>
      <c r="AR9" s="1"/>
      <c r="AT9" s="1">
        <v>16</v>
      </c>
      <c r="AU9" s="1"/>
      <c r="AV9" s="1"/>
      <c r="AW9" s="1"/>
      <c r="AX9" s="1"/>
      <c r="AZ9" s="1">
        <v>16</v>
      </c>
      <c r="BA9" s="1"/>
      <c r="BB9" s="1"/>
      <c r="BC9" s="1"/>
      <c r="BD9" s="1"/>
    </row>
    <row r="10" spans="1:56" x14ac:dyDescent="0.45">
      <c r="A10" s="6">
        <v>7</v>
      </c>
      <c r="B10" s="8">
        <f t="shared" si="2"/>
        <v>45061</v>
      </c>
      <c r="C10" s="25" t="s">
        <v>28</v>
      </c>
      <c r="D10" s="26"/>
      <c r="E10" s="26"/>
      <c r="F10" s="26"/>
      <c r="G10" s="26"/>
      <c r="H10" s="26"/>
      <c r="I10" s="27"/>
      <c r="J10" s="25" t="s">
        <v>28</v>
      </c>
      <c r="K10" s="28"/>
      <c r="L10" s="26"/>
      <c r="M10" s="26"/>
      <c r="N10" s="26"/>
      <c r="O10" s="26"/>
      <c r="P10" s="29"/>
      <c r="Q10" s="25" t="s">
        <v>28</v>
      </c>
      <c r="R10" s="26"/>
      <c r="S10" s="26"/>
      <c r="T10" s="26"/>
      <c r="U10" s="26"/>
      <c r="V10" s="26"/>
      <c r="W10" s="29"/>
      <c r="X10" s="25" t="s">
        <v>28</v>
      </c>
      <c r="Y10" s="26"/>
      <c r="Z10" s="26"/>
      <c r="AA10" s="26"/>
      <c r="AB10" s="26"/>
      <c r="AC10" s="26"/>
      <c r="AD10" s="29"/>
      <c r="AE10" s="69" t="str">
        <f t="shared" si="1"/>
        <v>1-9</v>
      </c>
      <c r="AF10" s="1" t="str">
        <f t="shared" si="1"/>
        <v/>
      </c>
      <c r="AG10" s="41" t="str">
        <f t="shared" si="1"/>
        <v>1-4</v>
      </c>
      <c r="AH10" s="1" t="str">
        <f t="shared" si="1"/>
        <v/>
      </c>
      <c r="AI10" s="36" t="str">
        <f t="shared" si="1"/>
        <v>2-8</v>
      </c>
      <c r="AJ10" s="1" t="str">
        <f t="shared" si="1"/>
        <v/>
      </c>
      <c r="AK10" s="23" t="str">
        <f t="shared" si="1"/>
        <v/>
      </c>
      <c r="AN10" s="1">
        <v>15</v>
      </c>
      <c r="AO10" s="1"/>
      <c r="AP10" s="1"/>
      <c r="AQ10" s="1"/>
      <c r="AR10" s="1"/>
      <c r="AT10" s="1">
        <v>15</v>
      </c>
      <c r="AU10" s="1"/>
      <c r="AV10" s="1"/>
      <c r="AW10" s="1"/>
      <c r="AX10" s="1"/>
      <c r="AZ10" s="1">
        <v>15</v>
      </c>
      <c r="BA10" s="1"/>
      <c r="BB10" s="1"/>
      <c r="BC10" s="1"/>
      <c r="BD10" s="1"/>
    </row>
    <row r="11" spans="1:56" x14ac:dyDescent="0.45">
      <c r="A11" s="6">
        <v>8</v>
      </c>
      <c r="B11" s="8">
        <f t="shared" si="2"/>
        <v>45068</v>
      </c>
      <c r="C11" s="35" t="str">
        <f t="shared" ref="C11:AD15" si="4">IF(C$2="","",C$2)</f>
        <v>2-7</v>
      </c>
      <c r="D11" s="1" t="str">
        <f t="shared" si="4"/>
        <v/>
      </c>
      <c r="E11" s="36" t="str">
        <f t="shared" si="4"/>
        <v>2-8</v>
      </c>
      <c r="F11" s="37" t="str">
        <f t="shared" si="4"/>
        <v>1-9</v>
      </c>
      <c r="G11" s="1" t="str">
        <f t="shared" si="4"/>
        <v/>
      </c>
      <c r="H11" s="1" t="str">
        <f t="shared" si="4"/>
        <v/>
      </c>
      <c r="I11" s="2" t="str">
        <f t="shared" si="4"/>
        <v/>
      </c>
      <c r="J11" s="6" t="str">
        <f t="shared" si="4"/>
        <v/>
      </c>
      <c r="K11" s="39" t="str">
        <f t="shared" si="4"/>
        <v>1-4</v>
      </c>
      <c r="L11" s="1" t="str">
        <f t="shared" si="4"/>
        <v/>
      </c>
      <c r="M11" s="34" t="str">
        <f t="shared" si="4"/>
        <v>2-7</v>
      </c>
      <c r="N11" s="1" t="str">
        <f t="shared" si="4"/>
        <v/>
      </c>
      <c r="O11" s="1" t="str">
        <f t="shared" si="4"/>
        <v/>
      </c>
      <c r="P11" s="32" t="str">
        <f t="shared" si="4"/>
        <v>1-9</v>
      </c>
      <c r="Q11" s="40" t="str">
        <f t="shared" si="4"/>
        <v>1-4</v>
      </c>
      <c r="R11" s="1" t="str">
        <f t="shared" si="4"/>
        <v/>
      </c>
      <c r="S11" s="36" t="str">
        <f t="shared" si="4"/>
        <v>2-8</v>
      </c>
      <c r="T11" s="1" t="str">
        <f t="shared" si="4"/>
        <v/>
      </c>
      <c r="U11" s="1" t="str">
        <f t="shared" si="4"/>
        <v/>
      </c>
      <c r="V11" s="1" t="str">
        <f t="shared" si="4"/>
        <v/>
      </c>
      <c r="W11" s="23" t="str">
        <f t="shared" si="4"/>
        <v/>
      </c>
      <c r="X11" s="38" t="str">
        <f t="shared" si="4"/>
        <v>1-9</v>
      </c>
      <c r="Y11" s="1" t="str">
        <f t="shared" si="4"/>
        <v/>
      </c>
      <c r="Z11" s="1" t="str">
        <f t="shared" si="4"/>
        <v/>
      </c>
      <c r="AA11" s="1" t="str">
        <f t="shared" si="4"/>
        <v/>
      </c>
      <c r="AB11" s="41" t="str">
        <f t="shared" si="4"/>
        <v>1-4</v>
      </c>
      <c r="AC11" s="31" t="str">
        <f t="shared" si="4"/>
        <v>2-7</v>
      </c>
      <c r="AD11" s="7" t="str">
        <f t="shared" si="4"/>
        <v/>
      </c>
      <c r="AE11" s="19" t="s">
        <v>29</v>
      </c>
      <c r="AF11" s="20"/>
      <c r="AG11" s="20"/>
      <c r="AH11" s="20"/>
      <c r="AI11" s="20"/>
      <c r="AJ11" s="20"/>
      <c r="AK11" s="23"/>
      <c r="AN11" s="1">
        <v>14</v>
      </c>
      <c r="AO11" s="1"/>
      <c r="AP11" s="1"/>
      <c r="AQ11" s="1"/>
      <c r="AR11" s="1"/>
      <c r="AT11" s="1">
        <v>14</v>
      </c>
      <c r="AU11" s="1"/>
      <c r="AV11" s="1"/>
      <c r="AW11" s="1"/>
      <c r="AX11" s="1"/>
      <c r="AZ11" s="1">
        <v>14</v>
      </c>
      <c r="BA11" s="1"/>
      <c r="BB11" s="1"/>
      <c r="BC11" s="1"/>
      <c r="BD11" s="1"/>
    </row>
    <row r="12" spans="1:56" x14ac:dyDescent="0.45">
      <c r="A12" s="6">
        <v>9</v>
      </c>
      <c r="B12" s="8">
        <f t="shared" si="2"/>
        <v>45075</v>
      </c>
      <c r="C12" s="35" t="str">
        <f t="shared" si="4"/>
        <v>2-7</v>
      </c>
      <c r="D12" s="1" t="str">
        <f t="shared" si="4"/>
        <v/>
      </c>
      <c r="E12" s="36" t="str">
        <f t="shared" si="4"/>
        <v>2-8</v>
      </c>
      <c r="F12" s="37" t="str">
        <f t="shared" si="4"/>
        <v>1-9</v>
      </c>
      <c r="G12" s="1" t="str">
        <f t="shared" si="4"/>
        <v/>
      </c>
      <c r="H12" s="1" t="str">
        <f t="shared" si="4"/>
        <v/>
      </c>
      <c r="I12" s="2" t="str">
        <f t="shared" si="4"/>
        <v/>
      </c>
      <c r="J12" s="6" t="str">
        <f t="shared" si="4"/>
        <v/>
      </c>
      <c r="K12" s="39" t="str">
        <f t="shared" si="4"/>
        <v>1-4</v>
      </c>
      <c r="L12" s="1" t="str">
        <f t="shared" si="4"/>
        <v/>
      </c>
      <c r="M12" s="34" t="str">
        <f t="shared" si="4"/>
        <v>2-7</v>
      </c>
      <c r="N12" s="1" t="str">
        <f t="shared" si="4"/>
        <v/>
      </c>
      <c r="O12" s="1" t="str">
        <f t="shared" si="4"/>
        <v/>
      </c>
      <c r="P12" s="32" t="str">
        <f t="shared" si="4"/>
        <v>1-9</v>
      </c>
      <c r="Q12" s="40" t="str">
        <f t="shared" si="4"/>
        <v>1-4</v>
      </c>
      <c r="R12" s="1" t="str">
        <f t="shared" si="4"/>
        <v/>
      </c>
      <c r="S12" s="36" t="str">
        <f t="shared" si="4"/>
        <v>2-8</v>
      </c>
      <c r="T12" s="1" t="str">
        <f t="shared" si="4"/>
        <v/>
      </c>
      <c r="U12" s="1" t="str">
        <f t="shared" si="4"/>
        <v/>
      </c>
      <c r="V12" s="1" t="str">
        <f t="shared" si="4"/>
        <v/>
      </c>
      <c r="W12" s="23" t="str">
        <f t="shared" si="4"/>
        <v/>
      </c>
      <c r="X12" s="38" t="str">
        <f t="shared" si="4"/>
        <v>1-9</v>
      </c>
      <c r="Y12" s="1" t="str">
        <f t="shared" si="4"/>
        <v/>
      </c>
      <c r="Z12" s="1" t="str">
        <f t="shared" si="4"/>
        <v/>
      </c>
      <c r="AA12" s="1" t="str">
        <f t="shared" si="4"/>
        <v/>
      </c>
      <c r="AB12" s="41" t="str">
        <f t="shared" si="4"/>
        <v>1-4</v>
      </c>
      <c r="AC12" s="31" t="str">
        <f t="shared" si="4"/>
        <v>2-7</v>
      </c>
      <c r="AD12" s="7" t="str">
        <f t="shared" si="4"/>
        <v/>
      </c>
      <c r="AE12" s="38" t="str">
        <f t="shared" ref="AE12:AK14" si="5">IF(AE$2="","",AE$2)</f>
        <v>1-9</v>
      </c>
      <c r="AF12" s="1" t="str">
        <f t="shared" si="5"/>
        <v/>
      </c>
      <c r="AG12" s="41" t="str">
        <f t="shared" si="5"/>
        <v>1-4</v>
      </c>
      <c r="AH12" s="20" t="s">
        <v>31</v>
      </c>
      <c r="AI12" s="20"/>
      <c r="AJ12" s="20"/>
      <c r="AK12" s="23"/>
      <c r="AM12" s="33"/>
      <c r="AN12" s="1">
        <v>13</v>
      </c>
      <c r="AO12" s="1"/>
      <c r="AP12" s="1"/>
      <c r="AQ12" s="1"/>
      <c r="AR12" s="1"/>
      <c r="AT12" s="1">
        <v>13</v>
      </c>
      <c r="AU12" s="1"/>
      <c r="AV12" s="1"/>
      <c r="AW12" s="1"/>
      <c r="AX12" s="1"/>
      <c r="AZ12" s="1">
        <v>13</v>
      </c>
      <c r="BA12" s="1"/>
      <c r="BB12" s="1"/>
      <c r="BC12" s="1"/>
      <c r="BD12" s="1"/>
    </row>
    <row r="13" spans="1:56" x14ac:dyDescent="0.45">
      <c r="A13" s="6">
        <v>10</v>
      </c>
      <c r="B13" s="8">
        <f t="shared" si="2"/>
        <v>45082</v>
      </c>
      <c r="C13" s="35" t="str">
        <f t="shared" si="4"/>
        <v>2-7</v>
      </c>
      <c r="D13" s="1" t="str">
        <f t="shared" si="4"/>
        <v/>
      </c>
      <c r="E13" s="36" t="str">
        <f t="shared" si="4"/>
        <v>2-8</v>
      </c>
      <c r="F13" s="37" t="str">
        <f t="shared" si="4"/>
        <v>1-9</v>
      </c>
      <c r="G13" s="1" t="str">
        <f t="shared" si="4"/>
        <v/>
      </c>
      <c r="H13" s="1" t="str">
        <f t="shared" si="4"/>
        <v/>
      </c>
      <c r="I13" s="2" t="str">
        <f t="shared" si="4"/>
        <v/>
      </c>
      <c r="J13" s="6" t="str">
        <f t="shared" si="4"/>
        <v/>
      </c>
      <c r="K13" s="39" t="str">
        <f t="shared" si="4"/>
        <v>1-4</v>
      </c>
      <c r="L13" s="1" t="str">
        <f t="shared" si="4"/>
        <v/>
      </c>
      <c r="M13" s="20" t="s">
        <v>32</v>
      </c>
      <c r="N13" s="20"/>
      <c r="O13" s="20"/>
      <c r="P13" s="23"/>
      <c r="Q13" s="19" t="s">
        <v>33</v>
      </c>
      <c r="R13" s="20"/>
      <c r="S13" s="20"/>
      <c r="T13" s="20"/>
      <c r="U13" s="20"/>
      <c r="V13" s="20"/>
      <c r="W13" s="23"/>
      <c r="X13" s="19" t="s">
        <v>34</v>
      </c>
      <c r="Y13" s="20"/>
      <c r="Z13" s="20"/>
      <c r="AA13" s="20"/>
      <c r="AB13" s="20"/>
      <c r="AC13" s="20"/>
      <c r="AD13" s="23"/>
      <c r="AE13" s="38" t="str">
        <f t="shared" si="5"/>
        <v>1-9</v>
      </c>
      <c r="AF13" s="1" t="str">
        <f t="shared" si="5"/>
        <v/>
      </c>
      <c r="AG13" s="41" t="str">
        <f t="shared" si="5"/>
        <v>1-4</v>
      </c>
      <c r="AH13" s="1" t="str">
        <f t="shared" si="5"/>
        <v/>
      </c>
      <c r="AI13" s="36" t="str">
        <f t="shared" si="5"/>
        <v>2-8</v>
      </c>
      <c r="AJ13" s="1" t="str">
        <f t="shared" si="5"/>
        <v/>
      </c>
      <c r="AK13" s="23" t="str">
        <f t="shared" si="5"/>
        <v/>
      </c>
      <c r="AM13" s="33"/>
      <c r="AN13" s="1">
        <v>12</v>
      </c>
      <c r="AO13" s="1"/>
      <c r="AP13" s="1"/>
      <c r="AQ13" s="1"/>
      <c r="AR13" s="1"/>
      <c r="AT13" s="1">
        <v>12</v>
      </c>
      <c r="AU13" s="1"/>
      <c r="AV13" s="1"/>
      <c r="AW13" s="1"/>
      <c r="AX13" s="1"/>
      <c r="AZ13" s="1">
        <v>12</v>
      </c>
      <c r="BA13" s="1"/>
      <c r="BB13" s="1"/>
      <c r="BC13" s="1"/>
      <c r="BD13" s="1"/>
    </row>
    <row r="14" spans="1:56" x14ac:dyDescent="0.45">
      <c r="A14" s="6">
        <v>11</v>
      </c>
      <c r="B14" s="8">
        <f t="shared" si="2"/>
        <v>45089</v>
      </c>
      <c r="C14" s="35" t="str">
        <f t="shared" si="4"/>
        <v>2-7</v>
      </c>
      <c r="D14" s="1" t="str">
        <f t="shared" si="4"/>
        <v/>
      </c>
      <c r="E14" s="36" t="str">
        <f t="shared" si="4"/>
        <v>2-8</v>
      </c>
      <c r="F14" s="37" t="str">
        <f t="shared" si="4"/>
        <v>1-9</v>
      </c>
      <c r="G14" s="1" t="str">
        <f t="shared" si="4"/>
        <v/>
      </c>
      <c r="H14" s="1" t="str">
        <f t="shared" si="4"/>
        <v/>
      </c>
      <c r="I14" s="2" t="str">
        <f t="shared" si="4"/>
        <v/>
      </c>
      <c r="J14" s="6" t="str">
        <f t="shared" si="4"/>
        <v/>
      </c>
      <c r="K14" s="39" t="str">
        <f t="shared" si="4"/>
        <v>1-4</v>
      </c>
      <c r="L14" s="1" t="str">
        <f t="shared" si="4"/>
        <v/>
      </c>
      <c r="M14" s="34" t="str">
        <f t="shared" si="4"/>
        <v>2-7</v>
      </c>
      <c r="N14" s="1" t="str">
        <f t="shared" si="4"/>
        <v/>
      </c>
      <c r="O14" s="1" t="str">
        <f t="shared" si="4"/>
        <v/>
      </c>
      <c r="P14" s="32" t="str">
        <f t="shared" si="4"/>
        <v>1-9</v>
      </c>
      <c r="Q14" s="40" t="str">
        <f t="shared" si="4"/>
        <v>1-4</v>
      </c>
      <c r="R14" s="1" t="str">
        <f t="shared" si="4"/>
        <v/>
      </c>
      <c r="S14" s="36" t="str">
        <f t="shared" si="4"/>
        <v>2-8</v>
      </c>
      <c r="T14" s="1" t="str">
        <f t="shared" si="4"/>
        <v/>
      </c>
      <c r="U14" s="1" t="str">
        <f t="shared" si="4"/>
        <v/>
      </c>
      <c r="V14" s="1" t="str">
        <f t="shared" si="4"/>
        <v/>
      </c>
      <c r="W14" s="23" t="str">
        <f t="shared" si="4"/>
        <v/>
      </c>
      <c r="X14" s="38" t="str">
        <f t="shared" si="4"/>
        <v>1-9</v>
      </c>
      <c r="Y14" s="1" t="str">
        <f t="shared" si="4"/>
        <v/>
      </c>
      <c r="Z14" s="1" t="str">
        <f t="shared" si="4"/>
        <v/>
      </c>
      <c r="AA14" s="1" t="str">
        <f t="shared" si="4"/>
        <v/>
      </c>
      <c r="AB14" s="41" t="str">
        <f t="shared" si="4"/>
        <v>1-4</v>
      </c>
      <c r="AC14" s="31" t="str">
        <f t="shared" si="4"/>
        <v>2-7</v>
      </c>
      <c r="AD14" s="7" t="str">
        <f t="shared" si="4"/>
        <v/>
      </c>
      <c r="AE14" s="38" t="str">
        <f t="shared" si="5"/>
        <v>1-9</v>
      </c>
      <c r="AF14" s="1" t="str">
        <f t="shared" si="5"/>
        <v/>
      </c>
      <c r="AG14" s="41" t="str">
        <f t="shared" si="5"/>
        <v>1-4</v>
      </c>
      <c r="AH14" s="1" t="str">
        <f t="shared" si="5"/>
        <v/>
      </c>
      <c r="AI14" s="36" t="str">
        <f t="shared" si="5"/>
        <v>2-8</v>
      </c>
      <c r="AJ14" s="1" t="str">
        <f t="shared" si="5"/>
        <v/>
      </c>
      <c r="AK14" s="23" t="str">
        <f t="shared" si="5"/>
        <v/>
      </c>
      <c r="AN14" s="1">
        <v>11</v>
      </c>
      <c r="AO14" s="1" t="s">
        <v>35</v>
      </c>
      <c r="AP14" s="1" t="s">
        <v>35</v>
      </c>
      <c r="AQ14" s="1"/>
      <c r="AR14" s="1"/>
      <c r="AT14" s="1">
        <v>11</v>
      </c>
      <c r="AU14" s="1" t="s">
        <v>35</v>
      </c>
      <c r="AV14" s="1" t="s">
        <v>35</v>
      </c>
      <c r="AW14" s="1"/>
      <c r="AX14" s="1"/>
      <c r="AZ14" s="1">
        <v>11</v>
      </c>
      <c r="BA14" s="1"/>
      <c r="BB14" s="1"/>
      <c r="BC14" s="1"/>
      <c r="BD14" s="1"/>
    </row>
    <row r="15" spans="1:56" x14ac:dyDescent="0.45">
      <c r="A15" s="6">
        <v>12</v>
      </c>
      <c r="B15" s="8">
        <f t="shared" si="2"/>
        <v>45096</v>
      </c>
      <c r="C15" s="35" t="str">
        <f t="shared" si="4"/>
        <v>2-7</v>
      </c>
      <c r="D15" s="1" t="str">
        <f t="shared" si="4"/>
        <v/>
      </c>
      <c r="E15" s="36" t="str">
        <f t="shared" si="4"/>
        <v>2-8</v>
      </c>
      <c r="F15" s="37" t="str">
        <f t="shared" si="4"/>
        <v>1-9</v>
      </c>
      <c r="G15" s="1" t="str">
        <f t="shared" si="4"/>
        <v/>
      </c>
      <c r="H15" s="1" t="str">
        <f t="shared" si="4"/>
        <v/>
      </c>
      <c r="I15" s="2" t="str">
        <f t="shared" si="4"/>
        <v/>
      </c>
      <c r="J15" s="6" t="str">
        <f t="shared" si="4"/>
        <v/>
      </c>
      <c r="K15" s="39" t="str">
        <f t="shared" si="4"/>
        <v>1-4</v>
      </c>
      <c r="L15" s="1" t="str">
        <f t="shared" si="4"/>
        <v/>
      </c>
      <c r="M15" s="34" t="str">
        <f t="shared" si="4"/>
        <v>2-7</v>
      </c>
      <c r="N15" s="1" t="str">
        <f t="shared" si="4"/>
        <v/>
      </c>
      <c r="O15" s="1" t="str">
        <f t="shared" si="4"/>
        <v/>
      </c>
      <c r="P15" s="32" t="str">
        <f t="shared" si="4"/>
        <v>1-9</v>
      </c>
      <c r="Q15" s="40" t="str">
        <f t="shared" si="4"/>
        <v>1-4</v>
      </c>
      <c r="R15" s="1" t="str">
        <f t="shared" si="4"/>
        <v/>
      </c>
      <c r="S15" s="36" t="str">
        <f t="shared" si="4"/>
        <v>2-8</v>
      </c>
      <c r="T15" s="1" t="str">
        <f t="shared" si="4"/>
        <v/>
      </c>
      <c r="U15" s="1" t="str">
        <f t="shared" si="4"/>
        <v/>
      </c>
      <c r="V15" s="1" t="str">
        <f t="shared" si="4"/>
        <v/>
      </c>
      <c r="W15" s="23" t="str">
        <f t="shared" si="4"/>
        <v/>
      </c>
      <c r="X15" s="38" t="str">
        <f t="shared" si="4"/>
        <v>1-9</v>
      </c>
      <c r="Y15" s="1" t="str">
        <f t="shared" si="4"/>
        <v/>
      </c>
      <c r="Z15" s="1" t="str">
        <f t="shared" si="4"/>
        <v/>
      </c>
      <c r="AA15" s="1" t="str">
        <f t="shared" si="4"/>
        <v/>
      </c>
      <c r="AB15" s="41" t="str">
        <f t="shared" si="4"/>
        <v>1-4</v>
      </c>
      <c r="AC15" s="31" t="str">
        <f t="shared" si="4"/>
        <v>2-7</v>
      </c>
      <c r="AD15" s="7" t="str">
        <f t="shared" si="4"/>
        <v/>
      </c>
      <c r="AE15" s="25" t="s">
        <v>37</v>
      </c>
      <c r="AF15" s="26"/>
      <c r="AG15" s="26"/>
      <c r="AH15" s="26"/>
      <c r="AI15" s="26"/>
      <c r="AJ15" s="26"/>
      <c r="AK15" s="29"/>
      <c r="AN15" s="1">
        <v>10</v>
      </c>
      <c r="AO15" s="1" t="s">
        <v>35</v>
      </c>
      <c r="AP15" s="1" t="s">
        <v>35</v>
      </c>
      <c r="AQ15" s="1"/>
      <c r="AR15" s="1"/>
      <c r="AT15" s="1">
        <v>10</v>
      </c>
      <c r="AU15" s="1" t="s">
        <v>35</v>
      </c>
      <c r="AV15" s="1" t="s">
        <v>35</v>
      </c>
      <c r="AW15" s="1"/>
      <c r="AX15" s="1"/>
      <c r="AZ15" s="1">
        <v>10</v>
      </c>
      <c r="BA15" s="1" t="s">
        <v>36</v>
      </c>
      <c r="BB15" s="1"/>
      <c r="BC15" s="1"/>
      <c r="BD15" s="1"/>
    </row>
    <row r="16" spans="1:56" x14ac:dyDescent="0.45">
      <c r="A16" s="6">
        <v>13</v>
      </c>
      <c r="B16" s="8">
        <f t="shared" si="2"/>
        <v>45103</v>
      </c>
      <c r="C16" s="25" t="s">
        <v>37</v>
      </c>
      <c r="D16" s="26"/>
      <c r="E16" s="26"/>
      <c r="F16" s="26"/>
      <c r="G16" s="26"/>
      <c r="H16" s="26"/>
      <c r="I16" s="27"/>
      <c r="J16" s="25" t="s">
        <v>37</v>
      </c>
      <c r="K16" s="28"/>
      <c r="L16" s="26"/>
      <c r="M16" s="26"/>
      <c r="N16" s="26"/>
      <c r="O16" s="26"/>
      <c r="P16" s="29"/>
      <c r="Q16" s="25" t="s">
        <v>37</v>
      </c>
      <c r="R16" s="26"/>
      <c r="S16" s="26"/>
      <c r="T16" s="26"/>
      <c r="U16" s="26"/>
      <c r="V16" s="26"/>
      <c r="W16" s="26"/>
      <c r="X16" s="25" t="s">
        <v>37</v>
      </c>
      <c r="Y16" s="25"/>
      <c r="Z16" s="26"/>
      <c r="AA16" s="26"/>
      <c r="AB16" s="26"/>
      <c r="AC16" s="26"/>
      <c r="AD16" s="29"/>
      <c r="AE16" s="38" t="str">
        <f t="shared" ref="AE16:AK18" si="6">IF(AE$2="","",AE$2)</f>
        <v>1-9</v>
      </c>
      <c r="AF16" s="1" t="str">
        <f t="shared" si="6"/>
        <v/>
      </c>
      <c r="AG16" s="41" t="str">
        <f t="shared" si="6"/>
        <v>1-4</v>
      </c>
      <c r="AH16" s="1" t="str">
        <f t="shared" si="6"/>
        <v/>
      </c>
      <c r="AI16" s="36" t="str">
        <f t="shared" si="6"/>
        <v>2-8</v>
      </c>
      <c r="AJ16" s="1" t="str">
        <f t="shared" si="6"/>
        <v/>
      </c>
      <c r="AK16" s="23" t="str">
        <f t="shared" si="6"/>
        <v/>
      </c>
      <c r="AN16" s="1">
        <v>9</v>
      </c>
      <c r="AO16" s="1" t="s">
        <v>38</v>
      </c>
      <c r="AP16" s="1" t="s">
        <v>38</v>
      </c>
      <c r="AQ16" s="1"/>
      <c r="AR16" s="1"/>
      <c r="AT16" s="1">
        <v>9</v>
      </c>
      <c r="AU16" s="1" t="s">
        <v>38</v>
      </c>
      <c r="AV16" s="1" t="s">
        <v>38</v>
      </c>
      <c r="AW16" s="1"/>
      <c r="AX16" s="1"/>
      <c r="AZ16" s="1">
        <v>9</v>
      </c>
      <c r="BA16" s="1" t="s">
        <v>39</v>
      </c>
      <c r="BB16" s="1" t="s">
        <v>36</v>
      </c>
      <c r="BC16" s="1"/>
      <c r="BD16" s="1"/>
    </row>
    <row r="17" spans="1:56" x14ac:dyDescent="0.45">
      <c r="A17" s="6">
        <v>14</v>
      </c>
      <c r="B17" s="8">
        <f t="shared" si="2"/>
        <v>45110</v>
      </c>
      <c r="C17" s="35" t="str">
        <f t="shared" ref="C17:AD19" si="7">IF(C$2="","",C$2)</f>
        <v>2-7</v>
      </c>
      <c r="D17" s="1" t="str">
        <f t="shared" si="7"/>
        <v/>
      </c>
      <c r="E17" s="36" t="str">
        <f t="shared" si="7"/>
        <v>2-8</v>
      </c>
      <c r="F17" s="37" t="str">
        <f t="shared" si="7"/>
        <v>1-9</v>
      </c>
      <c r="G17" s="1" t="str">
        <f t="shared" si="7"/>
        <v/>
      </c>
      <c r="H17" s="1" t="str">
        <f t="shared" si="7"/>
        <v/>
      </c>
      <c r="I17" s="2" t="str">
        <f t="shared" si="7"/>
        <v/>
      </c>
      <c r="J17" s="6" t="str">
        <f t="shared" si="7"/>
        <v/>
      </c>
      <c r="K17" s="39" t="str">
        <f t="shared" si="7"/>
        <v>1-4</v>
      </c>
      <c r="L17" s="1" t="str">
        <f t="shared" si="7"/>
        <v/>
      </c>
      <c r="M17" s="34" t="str">
        <f t="shared" si="7"/>
        <v>2-7</v>
      </c>
      <c r="N17" s="1" t="str">
        <f t="shared" si="7"/>
        <v/>
      </c>
      <c r="O17" s="1" t="str">
        <f t="shared" si="7"/>
        <v/>
      </c>
      <c r="P17" s="32" t="str">
        <f t="shared" si="7"/>
        <v>1-9</v>
      </c>
      <c r="Q17" s="40" t="str">
        <f t="shared" si="7"/>
        <v>1-4</v>
      </c>
      <c r="R17" s="1" t="str">
        <f t="shared" si="7"/>
        <v/>
      </c>
      <c r="S17" s="36" t="str">
        <f t="shared" si="7"/>
        <v>2-8</v>
      </c>
      <c r="T17" s="1" t="str">
        <f t="shared" si="7"/>
        <v/>
      </c>
      <c r="U17" s="1" t="str">
        <f t="shared" si="7"/>
        <v/>
      </c>
      <c r="V17" s="1" t="str">
        <f t="shared" si="7"/>
        <v/>
      </c>
      <c r="W17" s="23" t="str">
        <f t="shared" si="7"/>
        <v/>
      </c>
      <c r="X17" s="38" t="str">
        <f t="shared" si="7"/>
        <v>1-9</v>
      </c>
      <c r="Y17" s="1" t="str">
        <f t="shared" si="7"/>
        <v/>
      </c>
      <c r="Z17" s="1" t="str">
        <f t="shared" si="7"/>
        <v/>
      </c>
      <c r="AA17" s="1" t="str">
        <f t="shared" si="7"/>
        <v/>
      </c>
      <c r="AB17" s="41" t="str">
        <f t="shared" si="7"/>
        <v>1-4</v>
      </c>
      <c r="AC17" s="31" t="str">
        <f t="shared" si="7"/>
        <v>2-7</v>
      </c>
      <c r="AD17" s="7" t="str">
        <f t="shared" si="7"/>
        <v/>
      </c>
      <c r="AE17" s="38" t="str">
        <f t="shared" si="6"/>
        <v>1-9</v>
      </c>
      <c r="AF17" s="1" t="str">
        <f t="shared" si="6"/>
        <v/>
      </c>
      <c r="AG17" s="41" t="str">
        <f t="shared" si="6"/>
        <v>1-4</v>
      </c>
      <c r="AH17" s="1" t="str">
        <f t="shared" si="6"/>
        <v/>
      </c>
      <c r="AI17" s="36" t="str">
        <f t="shared" si="6"/>
        <v>2-8</v>
      </c>
      <c r="AJ17" s="1" t="str">
        <f t="shared" si="6"/>
        <v/>
      </c>
      <c r="AK17" s="23" t="str">
        <f t="shared" si="6"/>
        <v/>
      </c>
      <c r="AN17" s="1">
        <v>8</v>
      </c>
      <c r="AO17" s="1" t="s">
        <v>40</v>
      </c>
      <c r="AP17" s="1" t="s">
        <v>40</v>
      </c>
      <c r="AQ17" s="1" t="s">
        <v>41</v>
      </c>
      <c r="AR17" s="1" t="s">
        <v>41</v>
      </c>
      <c r="AT17" s="1">
        <v>8</v>
      </c>
      <c r="AU17" s="1" t="s">
        <v>40</v>
      </c>
      <c r="AV17" s="1" t="s">
        <v>40</v>
      </c>
      <c r="AW17" s="1" t="s">
        <v>41</v>
      </c>
      <c r="AX17" s="98" t="s">
        <v>41</v>
      </c>
      <c r="AZ17" s="1">
        <v>8</v>
      </c>
      <c r="BA17" s="1" t="s">
        <v>42</v>
      </c>
      <c r="BB17" s="1" t="s">
        <v>39</v>
      </c>
      <c r="BC17" s="1"/>
      <c r="BD17" s="98"/>
    </row>
    <row r="18" spans="1:56" x14ac:dyDescent="0.45">
      <c r="A18" s="6">
        <v>15</v>
      </c>
      <c r="B18" s="8">
        <f t="shared" si="2"/>
        <v>45117</v>
      </c>
      <c r="C18" s="35" t="str">
        <f t="shared" si="7"/>
        <v>2-7</v>
      </c>
      <c r="D18" s="1" t="str">
        <f t="shared" si="7"/>
        <v/>
      </c>
      <c r="E18" s="36" t="str">
        <f t="shared" si="7"/>
        <v>2-8</v>
      </c>
      <c r="F18" s="37" t="str">
        <f t="shared" si="7"/>
        <v>1-9</v>
      </c>
      <c r="G18" s="1" t="str">
        <f t="shared" si="7"/>
        <v/>
      </c>
      <c r="H18" s="1" t="str">
        <f t="shared" si="7"/>
        <v/>
      </c>
      <c r="I18" s="2" t="str">
        <f t="shared" si="7"/>
        <v/>
      </c>
      <c r="J18" s="6" t="str">
        <f t="shared" si="7"/>
        <v/>
      </c>
      <c r="K18" s="39" t="str">
        <f t="shared" si="7"/>
        <v>1-4</v>
      </c>
      <c r="L18" s="1" t="str">
        <f t="shared" si="7"/>
        <v/>
      </c>
      <c r="M18" s="34" t="str">
        <f t="shared" si="7"/>
        <v>2-7</v>
      </c>
      <c r="N18" s="1" t="str">
        <f t="shared" si="7"/>
        <v/>
      </c>
      <c r="O18" s="1" t="str">
        <f t="shared" si="7"/>
        <v/>
      </c>
      <c r="P18" s="32" t="str">
        <f t="shared" si="7"/>
        <v>1-9</v>
      </c>
      <c r="Q18" s="40" t="str">
        <f t="shared" si="7"/>
        <v>1-4</v>
      </c>
      <c r="R18" s="1" t="str">
        <f t="shared" si="7"/>
        <v/>
      </c>
      <c r="S18" s="36" t="str">
        <f t="shared" si="7"/>
        <v>2-8</v>
      </c>
      <c r="T18" s="1" t="str">
        <f t="shared" si="7"/>
        <v/>
      </c>
      <c r="U18" s="1" t="str">
        <f t="shared" si="7"/>
        <v/>
      </c>
      <c r="V18" s="1" t="str">
        <f t="shared" si="7"/>
        <v/>
      </c>
      <c r="W18" s="23" t="str">
        <f t="shared" si="7"/>
        <v/>
      </c>
      <c r="X18" s="38" t="str">
        <f t="shared" si="7"/>
        <v>1-9</v>
      </c>
      <c r="Y18" s="1" t="str">
        <f t="shared" si="7"/>
        <v/>
      </c>
      <c r="Z18" s="1" t="str">
        <f t="shared" si="7"/>
        <v/>
      </c>
      <c r="AA18" s="1" t="str">
        <f t="shared" si="7"/>
        <v/>
      </c>
      <c r="AB18" s="20" t="s">
        <v>46</v>
      </c>
      <c r="AC18" s="20"/>
      <c r="AD18" s="23"/>
      <c r="AE18" s="38" t="str">
        <f t="shared" si="6"/>
        <v>1-9</v>
      </c>
      <c r="AF18" s="1" t="str">
        <f t="shared" si="6"/>
        <v/>
      </c>
      <c r="AG18" s="41" t="str">
        <f t="shared" si="6"/>
        <v>1-4</v>
      </c>
      <c r="AH18" s="1" t="str">
        <f t="shared" si="6"/>
        <v/>
      </c>
      <c r="AI18" s="20" t="s">
        <v>46</v>
      </c>
      <c r="AJ18" s="20"/>
      <c r="AK18" s="23"/>
      <c r="AN18" s="1">
        <v>7</v>
      </c>
      <c r="AO18" s="1" t="s">
        <v>47</v>
      </c>
      <c r="AP18" s="1" t="s">
        <v>43</v>
      </c>
      <c r="AQ18" s="1" t="s">
        <v>44</v>
      </c>
      <c r="AR18" s="1" t="s">
        <v>41</v>
      </c>
      <c r="AT18" s="1">
        <v>7</v>
      </c>
      <c r="AU18" s="1" t="s">
        <v>47</v>
      </c>
      <c r="AV18" s="1" t="s">
        <v>43</v>
      </c>
      <c r="AW18" s="1" t="s">
        <v>44</v>
      </c>
      <c r="AX18" s="1" t="s">
        <v>41</v>
      </c>
      <c r="AZ18" s="1">
        <v>7</v>
      </c>
      <c r="BA18" s="1" t="s">
        <v>45</v>
      </c>
      <c r="BB18" s="1" t="s">
        <v>42</v>
      </c>
      <c r="BC18" s="1"/>
      <c r="BD18" s="1" t="s">
        <v>36</v>
      </c>
    </row>
    <row r="19" spans="1:56" ht="18.600000000000001" thickBot="1" x14ac:dyDescent="0.5">
      <c r="A19" s="42">
        <v>16</v>
      </c>
      <c r="B19" s="43">
        <f t="shared" si="2"/>
        <v>45124</v>
      </c>
      <c r="C19" s="44" t="s">
        <v>51</v>
      </c>
      <c r="D19" s="45"/>
      <c r="E19" s="45"/>
      <c r="F19" s="45"/>
      <c r="G19" s="45"/>
      <c r="H19" s="45"/>
      <c r="I19" s="46"/>
      <c r="J19" s="42" t="str">
        <f t="shared" si="7"/>
        <v/>
      </c>
      <c r="K19" s="47" t="str">
        <f t="shared" si="7"/>
        <v>1-4</v>
      </c>
      <c r="L19" s="48" t="str">
        <f t="shared" si="7"/>
        <v/>
      </c>
      <c r="M19" s="49" t="str">
        <f t="shared" si="7"/>
        <v>2-7</v>
      </c>
      <c r="N19" s="45" t="s">
        <v>46</v>
      </c>
      <c r="O19" s="45"/>
      <c r="P19" s="50"/>
      <c r="Q19" s="51" t="str">
        <f t="shared" si="7"/>
        <v>1-4</v>
      </c>
      <c r="R19" s="48" t="str">
        <f t="shared" si="7"/>
        <v/>
      </c>
      <c r="S19" s="52" t="str">
        <f t="shared" si="7"/>
        <v>2-8</v>
      </c>
      <c r="T19" s="48" t="str">
        <f t="shared" si="7"/>
        <v/>
      </c>
      <c r="U19" s="45" t="s">
        <v>46</v>
      </c>
      <c r="V19" s="45"/>
      <c r="W19" s="50"/>
      <c r="X19" s="44" t="s">
        <v>27</v>
      </c>
      <c r="Y19" s="45"/>
      <c r="Z19" s="45"/>
      <c r="AA19" s="45"/>
      <c r="AB19" s="45"/>
      <c r="AC19" s="45"/>
      <c r="AD19" s="50"/>
      <c r="AE19" s="44"/>
      <c r="AF19" s="45"/>
      <c r="AG19" s="45"/>
      <c r="AH19" s="45"/>
      <c r="AI19" s="45"/>
      <c r="AJ19" s="45"/>
      <c r="AK19" s="50"/>
      <c r="AN19" s="1">
        <v>6</v>
      </c>
      <c r="AO19" s="1" t="s">
        <v>52</v>
      </c>
      <c r="AP19" s="1" t="s">
        <v>47</v>
      </c>
      <c r="AQ19" s="1" t="s">
        <v>48</v>
      </c>
      <c r="AR19" s="1" t="s">
        <v>44</v>
      </c>
      <c r="AT19" s="1">
        <v>6</v>
      </c>
      <c r="AU19" s="1" t="s">
        <v>52</v>
      </c>
      <c r="AV19" s="1" t="s">
        <v>47</v>
      </c>
      <c r="AW19" s="1" t="s">
        <v>48</v>
      </c>
      <c r="AX19" s="1" t="s">
        <v>44</v>
      </c>
      <c r="AZ19" s="1">
        <v>6</v>
      </c>
      <c r="BA19" s="1" t="s">
        <v>49</v>
      </c>
      <c r="BB19" s="1" t="s">
        <v>45</v>
      </c>
      <c r="BC19" s="1" t="s">
        <v>36</v>
      </c>
      <c r="BD19" s="1" t="s">
        <v>50</v>
      </c>
    </row>
    <row r="20" spans="1:56" x14ac:dyDescent="0.45">
      <c r="A20" s="19" t="s">
        <v>30</v>
      </c>
      <c r="B20" s="66">
        <f t="shared" si="2"/>
        <v>45131</v>
      </c>
      <c r="C20" s="80">
        <f>COUNTIF(C4:C19,C$2)</f>
        <v>11</v>
      </c>
      <c r="D20" s="86">
        <f>COUNTIF(D4:D19,D$2)</f>
        <v>0</v>
      </c>
      <c r="E20" s="86">
        <f t="shared" ref="E20:AJ20" si="8">COUNTIF(E4:E19,E$2)</f>
        <v>11</v>
      </c>
      <c r="F20" s="86">
        <f t="shared" si="8"/>
        <v>11</v>
      </c>
      <c r="G20" s="86">
        <f t="shared" si="8"/>
        <v>0</v>
      </c>
      <c r="H20" s="86">
        <f t="shared" si="8"/>
        <v>0</v>
      </c>
      <c r="I20" s="87">
        <f t="shared" si="8"/>
        <v>0</v>
      </c>
      <c r="J20" s="88">
        <f t="shared" si="8"/>
        <v>0</v>
      </c>
      <c r="K20" s="72">
        <f t="shared" si="8"/>
        <v>13</v>
      </c>
      <c r="L20" s="73">
        <f t="shared" si="8"/>
        <v>0</v>
      </c>
      <c r="M20" s="73">
        <f t="shared" si="8"/>
        <v>11</v>
      </c>
      <c r="N20" s="73">
        <f t="shared" si="8"/>
        <v>0</v>
      </c>
      <c r="O20" s="73">
        <f t="shared" si="8"/>
        <v>0</v>
      </c>
      <c r="P20" s="74">
        <f>COUNTIF(P4:P19,#REF!)</f>
        <v>0</v>
      </c>
      <c r="Q20" s="88">
        <f t="shared" si="8"/>
        <v>10</v>
      </c>
      <c r="R20" s="73">
        <f t="shared" si="8"/>
        <v>0</v>
      </c>
      <c r="S20" s="73">
        <f t="shared" si="8"/>
        <v>10</v>
      </c>
      <c r="T20" s="73">
        <f t="shared" si="8"/>
        <v>0</v>
      </c>
      <c r="U20" s="73">
        <f>COUNTIF(U4:U19,AC$2)</f>
        <v>0</v>
      </c>
      <c r="V20" s="73">
        <f>COUNTIF(V4:V19,P$2)</f>
        <v>0</v>
      </c>
      <c r="W20" s="74">
        <f t="shared" si="8"/>
        <v>0</v>
      </c>
      <c r="X20" s="88">
        <f t="shared" si="8"/>
        <v>9</v>
      </c>
      <c r="Y20" s="73">
        <f t="shared" si="8"/>
        <v>0</v>
      </c>
      <c r="Z20" s="73">
        <f t="shared" si="8"/>
        <v>0</v>
      </c>
      <c r="AA20" s="73">
        <f t="shared" si="8"/>
        <v>0</v>
      </c>
      <c r="AB20" s="73">
        <f t="shared" si="8"/>
        <v>8</v>
      </c>
      <c r="AC20" s="73">
        <f>COUNTIF(AC4:AC19,#REF!)</f>
        <v>0</v>
      </c>
      <c r="AD20" s="74">
        <f t="shared" si="8"/>
        <v>0</v>
      </c>
      <c r="AE20" s="88">
        <f t="shared" si="8"/>
        <v>10</v>
      </c>
      <c r="AF20" s="73">
        <f t="shared" si="8"/>
        <v>0</v>
      </c>
      <c r="AG20" s="73">
        <f t="shared" si="8"/>
        <v>10</v>
      </c>
      <c r="AH20" s="73">
        <f t="shared" si="8"/>
        <v>0</v>
      </c>
      <c r="AI20" s="73">
        <f t="shared" si="8"/>
        <v>8</v>
      </c>
      <c r="AJ20" s="73">
        <f t="shared" si="8"/>
        <v>0</v>
      </c>
      <c r="AK20" s="74">
        <f>COUNTIF(AK4:AK19,AK$2)</f>
        <v>0</v>
      </c>
      <c r="AN20" s="1">
        <v>5</v>
      </c>
      <c r="AO20" s="1" t="s">
        <v>56</v>
      </c>
      <c r="AP20" s="1" t="s">
        <v>52</v>
      </c>
      <c r="AQ20" s="1" t="s">
        <v>53</v>
      </c>
      <c r="AR20" s="1" t="s">
        <v>48</v>
      </c>
      <c r="AT20" s="1">
        <v>5</v>
      </c>
      <c r="AU20" s="1" t="s">
        <v>56</v>
      </c>
      <c r="AV20" s="1" t="s">
        <v>52</v>
      </c>
      <c r="AW20" s="1" t="s">
        <v>53</v>
      </c>
      <c r="AX20" s="1" t="s">
        <v>48</v>
      </c>
      <c r="AZ20" s="1">
        <v>5</v>
      </c>
      <c r="BA20" s="1" t="s">
        <v>54</v>
      </c>
      <c r="BB20" s="1" t="s">
        <v>49</v>
      </c>
      <c r="BC20" s="1" t="s">
        <v>50</v>
      </c>
      <c r="BD20" s="1" t="s">
        <v>55</v>
      </c>
    </row>
    <row r="21" spans="1:56" x14ac:dyDescent="0.45">
      <c r="A21" s="19"/>
      <c r="B21" s="66">
        <f t="shared" si="2"/>
        <v>45138</v>
      </c>
      <c r="C21" s="19"/>
      <c r="D21" s="20"/>
      <c r="E21" s="20"/>
      <c r="F21" s="20"/>
      <c r="G21" s="20"/>
      <c r="H21" s="20"/>
      <c r="I21" s="21"/>
      <c r="J21" s="19"/>
      <c r="K21" s="22"/>
      <c r="L21" s="20"/>
      <c r="M21" s="20"/>
      <c r="N21" s="20"/>
      <c r="O21" s="20"/>
      <c r="P21" s="23"/>
      <c r="Q21" s="19"/>
      <c r="R21" s="20"/>
      <c r="S21" s="20"/>
      <c r="T21" s="20"/>
      <c r="U21" s="20"/>
      <c r="V21" s="20"/>
      <c r="W21" s="20"/>
      <c r="X21" s="19"/>
      <c r="Y21" s="22"/>
      <c r="Z21" s="20"/>
      <c r="AA21" s="20"/>
      <c r="AB21" s="20"/>
      <c r="AC21" s="20"/>
      <c r="AD21" s="23"/>
      <c r="AE21" s="19"/>
      <c r="AF21" s="20"/>
      <c r="AG21" s="20"/>
      <c r="AH21" s="20"/>
      <c r="AI21" s="20"/>
      <c r="AJ21" s="20"/>
      <c r="AK21" s="23"/>
      <c r="AN21" s="1">
        <v>4</v>
      </c>
      <c r="AO21" s="1" t="s">
        <v>60</v>
      </c>
      <c r="AP21" s="1" t="s">
        <v>56</v>
      </c>
      <c r="AQ21" s="1" t="s">
        <v>57</v>
      </c>
      <c r="AR21" s="1" t="s">
        <v>53</v>
      </c>
      <c r="AT21" s="1">
        <v>4</v>
      </c>
      <c r="AU21" s="1" t="s">
        <v>56</v>
      </c>
      <c r="AV21" s="1" t="s">
        <v>56</v>
      </c>
      <c r="AW21" s="1" t="s">
        <v>57</v>
      </c>
      <c r="AX21" s="1" t="s">
        <v>53</v>
      </c>
      <c r="AZ21" s="1">
        <v>4</v>
      </c>
      <c r="BA21" s="1" t="s">
        <v>58</v>
      </c>
      <c r="BB21" s="1" t="s">
        <v>54</v>
      </c>
      <c r="BC21" s="1" t="s">
        <v>55</v>
      </c>
      <c r="BD21" s="1" t="s">
        <v>59</v>
      </c>
    </row>
    <row r="22" spans="1:56" x14ac:dyDescent="0.45">
      <c r="A22" s="19"/>
      <c r="B22" s="66">
        <f t="shared" si="2"/>
        <v>45145</v>
      </c>
      <c r="C22" s="19"/>
      <c r="D22" s="20"/>
      <c r="E22" s="20"/>
      <c r="F22" s="20"/>
      <c r="G22" s="20"/>
      <c r="H22" s="20"/>
      <c r="I22" s="21"/>
      <c r="J22" s="19"/>
      <c r="K22" s="22"/>
      <c r="L22" s="20"/>
      <c r="M22" s="20"/>
      <c r="N22" s="20"/>
      <c r="O22" s="20"/>
      <c r="P22" s="23"/>
      <c r="Q22" s="19"/>
      <c r="R22" s="20"/>
      <c r="S22" s="20"/>
      <c r="T22" s="20"/>
      <c r="U22" s="20"/>
      <c r="V22" s="20"/>
      <c r="W22" s="23"/>
      <c r="X22" s="19"/>
      <c r="Y22" s="20"/>
      <c r="Z22" s="20"/>
      <c r="AA22" s="20"/>
      <c r="AB22" s="20"/>
      <c r="AC22" s="20"/>
      <c r="AD22" s="23"/>
      <c r="AE22" s="19"/>
      <c r="AF22" s="20"/>
      <c r="AG22" s="20"/>
      <c r="AH22" s="20"/>
      <c r="AI22" s="20"/>
      <c r="AJ22" s="20"/>
      <c r="AK22" s="23"/>
      <c r="AN22" s="1">
        <v>3</v>
      </c>
      <c r="AO22" s="1" t="s">
        <v>43</v>
      </c>
      <c r="AP22" s="1" t="s">
        <v>60</v>
      </c>
      <c r="AQ22" s="1" t="s">
        <v>61</v>
      </c>
      <c r="AR22" s="1" t="s">
        <v>57</v>
      </c>
      <c r="AT22" s="1">
        <v>3</v>
      </c>
      <c r="AU22" s="1" t="s">
        <v>60</v>
      </c>
      <c r="AV22" s="1" t="s">
        <v>56</v>
      </c>
      <c r="AW22" s="1" t="s">
        <v>61</v>
      </c>
      <c r="AX22" s="1" t="s">
        <v>57</v>
      </c>
      <c r="AZ22" s="1">
        <v>3</v>
      </c>
      <c r="BA22" s="1" t="s">
        <v>62</v>
      </c>
      <c r="BB22" s="1" t="s">
        <v>58</v>
      </c>
      <c r="BC22" s="1" t="s">
        <v>59</v>
      </c>
      <c r="BD22" s="1" t="s">
        <v>63</v>
      </c>
    </row>
    <row r="23" spans="1:56" x14ac:dyDescent="0.45">
      <c r="A23" s="19"/>
      <c r="B23" s="66">
        <f t="shared" si="2"/>
        <v>45152</v>
      </c>
      <c r="C23" s="19"/>
      <c r="D23" s="20"/>
      <c r="E23" s="20"/>
      <c r="F23" s="20"/>
      <c r="G23" s="20"/>
      <c r="H23" s="20"/>
      <c r="I23" s="21"/>
      <c r="J23" s="19"/>
      <c r="K23" s="22"/>
      <c r="L23" s="20"/>
      <c r="M23" s="20"/>
      <c r="N23" s="20"/>
      <c r="O23" s="20"/>
      <c r="P23" s="23"/>
      <c r="Q23" s="19"/>
      <c r="R23" s="20"/>
      <c r="S23" s="20"/>
      <c r="T23" s="20"/>
      <c r="U23" s="20"/>
      <c r="V23" s="20"/>
      <c r="W23" s="23"/>
      <c r="X23" s="19"/>
      <c r="Y23" s="20"/>
      <c r="Z23" s="20"/>
      <c r="AA23" s="20"/>
      <c r="AB23" s="20"/>
      <c r="AC23" s="20"/>
      <c r="AD23" s="23"/>
      <c r="AE23" s="19"/>
      <c r="AF23" s="20"/>
      <c r="AG23" s="20"/>
      <c r="AH23" s="20"/>
      <c r="AI23" s="20"/>
      <c r="AJ23" s="20"/>
      <c r="AK23" s="23"/>
      <c r="AM23" s="33"/>
      <c r="AN23" s="1">
        <v>2</v>
      </c>
      <c r="AO23" s="1" t="s">
        <v>54</v>
      </c>
      <c r="AP23" s="1" t="s">
        <v>54</v>
      </c>
      <c r="AQ23" s="1" t="s">
        <v>64</v>
      </c>
      <c r="AR23" s="1" t="s">
        <v>61</v>
      </c>
      <c r="AT23" s="1">
        <v>2</v>
      </c>
      <c r="AU23" s="1" t="s">
        <v>54</v>
      </c>
      <c r="AV23" s="1" t="s">
        <v>60</v>
      </c>
      <c r="AW23" s="1" t="s">
        <v>64</v>
      </c>
      <c r="AX23" s="1" t="s">
        <v>61</v>
      </c>
      <c r="AZ23" s="1">
        <v>2</v>
      </c>
      <c r="BA23" s="1" t="s">
        <v>54</v>
      </c>
      <c r="BB23" s="1" t="s">
        <v>62</v>
      </c>
      <c r="BC23" s="1" t="s">
        <v>63</v>
      </c>
      <c r="BD23" s="1" t="s">
        <v>65</v>
      </c>
    </row>
    <row r="24" spans="1:56" ht="18.600000000000001" thickBot="1" x14ac:dyDescent="0.5">
      <c r="A24" s="44"/>
      <c r="B24" s="67">
        <f t="shared" si="2"/>
        <v>45159</v>
      </c>
      <c r="C24" s="44"/>
      <c r="D24" s="45"/>
      <c r="E24" s="45"/>
      <c r="F24" s="45"/>
      <c r="G24" s="45"/>
      <c r="H24" s="45"/>
      <c r="I24" s="46"/>
      <c r="J24" s="44"/>
      <c r="K24" s="59"/>
      <c r="L24" s="45"/>
      <c r="M24" s="45"/>
      <c r="N24" s="45"/>
      <c r="O24" s="45"/>
      <c r="P24" s="50"/>
      <c r="Q24" s="44"/>
      <c r="R24" s="45"/>
      <c r="S24" s="45"/>
      <c r="T24" s="45"/>
      <c r="U24" s="45"/>
      <c r="V24" s="45"/>
      <c r="W24" s="50"/>
      <c r="X24" s="44"/>
      <c r="Y24" s="45"/>
      <c r="Z24" s="45"/>
      <c r="AA24" s="45"/>
      <c r="AB24" s="45"/>
      <c r="AC24" s="45"/>
      <c r="AD24" s="50"/>
      <c r="AE24" s="44"/>
      <c r="AF24" s="45"/>
      <c r="AG24" s="45"/>
      <c r="AH24" s="45"/>
      <c r="AI24" s="45"/>
      <c r="AJ24" s="45"/>
      <c r="AK24" s="50"/>
      <c r="AN24" s="1">
        <v>1</v>
      </c>
      <c r="AO24" s="1" t="s">
        <v>66</v>
      </c>
      <c r="AP24" s="1" t="s">
        <v>66</v>
      </c>
      <c r="AQ24" s="1" t="s">
        <v>66</v>
      </c>
      <c r="AR24" s="1" t="s">
        <v>66</v>
      </c>
      <c r="AT24" s="1">
        <v>1</v>
      </c>
      <c r="AU24" s="1" t="s">
        <v>66</v>
      </c>
      <c r="AV24" s="1" t="s">
        <v>66</v>
      </c>
      <c r="AW24" s="1" t="s">
        <v>66</v>
      </c>
      <c r="AX24" s="1" t="s">
        <v>66</v>
      </c>
      <c r="AZ24" s="1">
        <v>1</v>
      </c>
      <c r="BA24" s="1" t="s">
        <v>54</v>
      </c>
      <c r="BB24" s="1" t="s">
        <v>54</v>
      </c>
      <c r="BC24" s="1" t="s">
        <v>65</v>
      </c>
      <c r="BD24" s="1" t="s">
        <v>67</v>
      </c>
    </row>
    <row r="25" spans="1:56" x14ac:dyDescent="0.45">
      <c r="A25" s="12">
        <v>17</v>
      </c>
      <c r="B25" s="13">
        <f t="shared" si="2"/>
        <v>45166</v>
      </c>
      <c r="C25" s="53"/>
      <c r="D25" s="54"/>
      <c r="E25" s="54"/>
      <c r="F25" s="54"/>
      <c r="G25" s="54"/>
      <c r="H25" s="54"/>
      <c r="I25" s="55"/>
      <c r="J25" s="53"/>
      <c r="K25" s="56"/>
      <c r="L25" s="54"/>
      <c r="M25" s="54"/>
      <c r="N25" s="54"/>
      <c r="O25" s="54"/>
      <c r="P25" s="24"/>
      <c r="Q25" s="53"/>
      <c r="R25" s="54"/>
      <c r="S25" s="54"/>
      <c r="T25" s="54"/>
      <c r="U25" s="54"/>
      <c r="V25" s="54"/>
      <c r="W25" s="24"/>
      <c r="X25" s="53"/>
      <c r="Y25" s="54"/>
      <c r="Z25" s="54"/>
      <c r="AA25" s="54"/>
      <c r="AB25" s="54"/>
      <c r="AC25" s="54"/>
      <c r="AD25" s="24"/>
      <c r="AE25" s="53" t="s">
        <v>14</v>
      </c>
      <c r="AF25" s="54"/>
      <c r="AG25" s="54"/>
      <c r="AH25" s="54"/>
      <c r="AI25" s="54"/>
      <c r="AJ25" s="54"/>
      <c r="AK25" s="24"/>
      <c r="AO25" s="63"/>
      <c r="AP25" s="63"/>
      <c r="AQ25" s="63"/>
      <c r="AR25" s="63"/>
      <c r="AU25" s="63"/>
      <c r="AV25" s="63"/>
      <c r="AW25" s="63"/>
      <c r="AX25" s="63"/>
      <c r="BA25" s="63"/>
      <c r="BB25" s="63"/>
      <c r="BC25" s="63"/>
      <c r="BD25" s="63"/>
    </row>
    <row r="26" spans="1:56" x14ac:dyDescent="0.45">
      <c r="A26" s="6">
        <v>18</v>
      </c>
      <c r="B26" s="8">
        <f t="shared" si="2"/>
        <v>45173</v>
      </c>
      <c r="C26" s="19" t="s">
        <v>68</v>
      </c>
      <c r="D26" s="20"/>
      <c r="E26" s="20"/>
      <c r="F26" s="1" t="str">
        <f t="shared" ref="F26:AJ29" si="9">IF(F$2="","",F$2)</f>
        <v>1-9</v>
      </c>
      <c r="G26" s="1" t="str">
        <f t="shared" si="9"/>
        <v/>
      </c>
      <c r="H26" s="1" t="str">
        <f t="shared" si="9"/>
        <v/>
      </c>
      <c r="I26" s="2" t="str">
        <f t="shared" si="9"/>
        <v/>
      </c>
      <c r="J26" s="6" t="str">
        <f t="shared" si="9"/>
        <v/>
      </c>
      <c r="K26" s="70" t="str">
        <f t="shared" si="9"/>
        <v>1-4</v>
      </c>
      <c r="L26" s="1" t="str">
        <f t="shared" si="9"/>
        <v/>
      </c>
      <c r="M26" s="1" t="str">
        <f t="shared" si="9"/>
        <v>2-7</v>
      </c>
      <c r="N26" s="1" t="str">
        <f t="shared" si="9"/>
        <v/>
      </c>
      <c r="O26" s="1" t="str">
        <f t="shared" si="9"/>
        <v/>
      </c>
      <c r="P26" s="7" t="str">
        <f t="shared" si="9"/>
        <v>1-9</v>
      </c>
      <c r="Q26" s="70" t="str">
        <f t="shared" si="9"/>
        <v>1-4</v>
      </c>
      <c r="R26" s="1" t="str">
        <f t="shared" si="9"/>
        <v/>
      </c>
      <c r="S26" s="1" t="str">
        <f t="shared" si="9"/>
        <v>2-8</v>
      </c>
      <c r="T26" s="1" t="str">
        <f t="shared" si="9"/>
        <v/>
      </c>
      <c r="U26" s="1" t="str">
        <f t="shared" si="9"/>
        <v/>
      </c>
      <c r="V26" s="1" t="str">
        <f t="shared" si="9"/>
        <v/>
      </c>
      <c r="W26" s="23" t="str">
        <f t="shared" si="9"/>
        <v/>
      </c>
      <c r="X26" s="1" t="str">
        <f t="shared" si="9"/>
        <v>1-9</v>
      </c>
      <c r="Y26" s="1" t="str">
        <f t="shared" si="9"/>
        <v/>
      </c>
      <c r="Z26" s="1" t="str">
        <f t="shared" si="9"/>
        <v/>
      </c>
      <c r="AA26" s="1" t="str">
        <f t="shared" si="9"/>
        <v/>
      </c>
      <c r="AB26" s="70" t="str">
        <f t="shared" si="9"/>
        <v>1-4</v>
      </c>
      <c r="AC26" s="1" t="str">
        <f t="shared" si="9"/>
        <v>2-7</v>
      </c>
      <c r="AD26" s="7" t="str">
        <f t="shared" si="9"/>
        <v/>
      </c>
      <c r="AE26" s="1" t="str">
        <f t="shared" si="9"/>
        <v>1-9</v>
      </c>
      <c r="AF26" s="1" t="str">
        <f t="shared" si="9"/>
        <v/>
      </c>
      <c r="AG26" s="70" t="str">
        <f t="shared" si="9"/>
        <v>1-4</v>
      </c>
      <c r="AH26" s="1" t="str">
        <f t="shared" si="9"/>
        <v/>
      </c>
      <c r="AI26" s="1" t="str">
        <f t="shared" si="9"/>
        <v>2-8</v>
      </c>
      <c r="AJ26" s="1" t="str">
        <f t="shared" si="9"/>
        <v/>
      </c>
      <c r="AK26" s="23" t="str">
        <f>IF(AK$2="","",AK$2)</f>
        <v/>
      </c>
      <c r="AM26" t="s">
        <v>71</v>
      </c>
      <c r="AN26" s="1" t="s">
        <v>15</v>
      </c>
      <c r="AO26" s="61" t="s">
        <v>9</v>
      </c>
      <c r="AP26" s="57" t="s">
        <v>8</v>
      </c>
      <c r="AQ26" s="62" t="s">
        <v>6</v>
      </c>
      <c r="AR26" s="58" t="s">
        <v>7</v>
      </c>
      <c r="AT26" s="1" t="s">
        <v>16</v>
      </c>
      <c r="AU26" s="61" t="s">
        <v>9</v>
      </c>
      <c r="AV26" s="57" t="s">
        <v>8</v>
      </c>
      <c r="AW26" s="62" t="s">
        <v>6</v>
      </c>
      <c r="AX26" s="58" t="s">
        <v>7</v>
      </c>
      <c r="AZ26" s="11" t="s">
        <v>17</v>
      </c>
      <c r="BA26" s="61" t="s">
        <v>9</v>
      </c>
      <c r="BB26" s="57" t="s">
        <v>8</v>
      </c>
      <c r="BC26" s="62" t="s">
        <v>6</v>
      </c>
      <c r="BD26" s="58" t="s">
        <v>7</v>
      </c>
    </row>
    <row r="27" spans="1:56" x14ac:dyDescent="0.45">
      <c r="A27" s="6">
        <v>19</v>
      </c>
      <c r="B27" s="8">
        <f t="shared" si="2"/>
        <v>45180</v>
      </c>
      <c r="C27" s="6" t="str">
        <f t="shared" ref="C27:E27" si="10">IF(C$2="","",C$2)</f>
        <v>2-7</v>
      </c>
      <c r="D27" s="1" t="str">
        <f t="shared" si="10"/>
        <v/>
      </c>
      <c r="E27" s="1" t="str">
        <f t="shared" si="10"/>
        <v>2-8</v>
      </c>
      <c r="F27" s="1" t="str">
        <f t="shared" si="9"/>
        <v>1-9</v>
      </c>
      <c r="G27" s="1" t="str">
        <f t="shared" si="9"/>
        <v/>
      </c>
      <c r="H27" s="1" t="str">
        <f t="shared" si="9"/>
        <v/>
      </c>
      <c r="I27" s="2" t="str">
        <f t="shared" si="9"/>
        <v/>
      </c>
      <c r="J27" s="6" t="str">
        <f t="shared" si="9"/>
        <v/>
      </c>
      <c r="K27" s="70" t="str">
        <f t="shared" si="9"/>
        <v>1-4</v>
      </c>
      <c r="L27" s="1" t="str">
        <f t="shared" si="9"/>
        <v/>
      </c>
      <c r="M27" s="1" t="str">
        <f t="shared" si="9"/>
        <v>2-7</v>
      </c>
      <c r="N27" s="1" t="str">
        <f t="shared" si="9"/>
        <v/>
      </c>
      <c r="O27" s="1" t="str">
        <f t="shared" si="9"/>
        <v/>
      </c>
      <c r="P27" s="7" t="str">
        <f t="shared" si="9"/>
        <v>1-9</v>
      </c>
      <c r="Q27" s="19" t="s">
        <v>20</v>
      </c>
      <c r="R27" s="20"/>
      <c r="S27" s="20"/>
      <c r="T27" s="20"/>
      <c r="U27" s="20"/>
      <c r="V27" s="1" t="str">
        <f t="shared" si="9"/>
        <v/>
      </c>
      <c r="W27" s="23" t="str">
        <f t="shared" si="9"/>
        <v/>
      </c>
      <c r="X27" s="1" t="str">
        <f t="shared" si="9"/>
        <v>1-9</v>
      </c>
      <c r="Y27" s="1" t="str">
        <f t="shared" si="9"/>
        <v/>
      </c>
      <c r="Z27" s="1" t="str">
        <f t="shared" si="9"/>
        <v/>
      </c>
      <c r="AA27" s="1" t="str">
        <f t="shared" si="9"/>
        <v/>
      </c>
      <c r="AB27" s="70" t="str">
        <f t="shared" si="9"/>
        <v>1-4</v>
      </c>
      <c r="AC27" s="1" t="str">
        <f t="shared" si="9"/>
        <v>2-7</v>
      </c>
      <c r="AD27" s="7" t="str">
        <f t="shared" si="9"/>
        <v/>
      </c>
      <c r="AE27" s="1" t="str">
        <f t="shared" si="9"/>
        <v>1-9</v>
      </c>
      <c r="AF27" s="1" t="str">
        <f t="shared" si="9"/>
        <v/>
      </c>
      <c r="AG27" s="70" t="str">
        <f t="shared" si="9"/>
        <v>1-4</v>
      </c>
      <c r="AH27" s="1" t="str">
        <f t="shared" si="9"/>
        <v/>
      </c>
      <c r="AI27" s="1" t="str">
        <f t="shared" si="9"/>
        <v>2-8</v>
      </c>
      <c r="AJ27" s="1" t="str">
        <f t="shared" si="9"/>
        <v/>
      </c>
      <c r="AK27" s="23" t="str">
        <f t="shared" ref="AK27:AK29" si="11">IF(AK$2="","",AK$2)</f>
        <v/>
      </c>
      <c r="AN27" s="1" t="s">
        <v>23</v>
      </c>
      <c r="AO27" s="1">
        <f ca="1">COUNTIF(OFFSET($C$4,INT(_xlfn.DAYS(初期設定!$C9,$B$4)/7),0,INT(_xlfn.DAYS(初期設定!$C10,$B$4)/7)-INT(_xlfn.DAYS(初期設定!$C9,$B$4)/7)+1,35),AO26)-IF(WEEKDAY(初期設定!$C9,2)=1,0,COUNTIF(OFFSET($C$4,INT(_xlfn.DAYS(初期設定!$C9,$B$4)/7),0,1,WEEKDAY(初期設定!$C9,2)*7-7),AO26))-IF(WEEKDAY(初期設定!$C10,2)=5,0,COUNTIF(OFFSET($C$4,INT(_xlfn.DAYS(初期設定!$C10,$B$4)/7),WEEKDAY(初期設定!$C10,2)*7-7,1,42-WEEKDAY(初期設定!$C10,2)*7),AO26))</f>
        <v>15</v>
      </c>
      <c r="AP27" s="1">
        <f ca="1">COUNTIF(OFFSET($C$4,INT(_xlfn.DAYS(初期設定!$C9,$B$4)/7),0,INT(_xlfn.DAYS(初期設定!$C10,$B$4)/7)-INT(_xlfn.DAYS(初期設定!$C9,$B$4)/7)+1,35),AP26)-IF(WEEKDAY(初期設定!$C9,2)=1,0,COUNTIF(OFFSET($C$4,INT(_xlfn.DAYS(初期設定!$C9,$B$4)/7),0,1,WEEKDAY(初期設定!$C9,2)*7-7),AP26))-IF(WEEKDAY(初期設定!$C10,2)=5,0,COUNTIF(OFFSET($C$4,INT(_xlfn.DAYS(初期設定!$C10,$B$4)/7),WEEKDAY(初期設定!$C10,2)*7-7,1,42-WEEKDAY(初期設定!$C10,2)*7),AP26))</f>
        <v>16</v>
      </c>
      <c r="AQ27" s="1">
        <f ca="1">COUNTIF(OFFSET($C$4,INT(_xlfn.DAYS(初期設定!$C9,$B$4)/7),0,INT(_xlfn.DAYS(初期設定!$C10,$B$4)/7)-INT(_xlfn.DAYS(初期設定!$C9,$B$4)/7)+1,35),AQ26)-IF(WEEKDAY(初期設定!$C9,2)=1,0,COUNTIF(OFFSET($C$4,INT(_xlfn.DAYS(初期設定!$C9,$B$4)/7),0,1,WEEKDAY(初期設定!$C9,2)*7-7),AQ26))-IF(WEEKDAY(初期設定!$C10,2)=5,0,COUNTIF(OFFSET($C$4,INT(_xlfn.DAYS(初期設定!$C10,$B$4)/7),WEEKDAY(初期設定!$C10,2)*7-7,1,42-WEEKDAY(初期設定!$C10,2)*7),AQ26))</f>
        <v>11</v>
      </c>
      <c r="AR27" s="1">
        <f ca="1">COUNTIF(OFFSET($C$4,INT(_xlfn.DAYS(初期設定!$C9,$B$4)/7),0,INT(_xlfn.DAYS(初期設定!$C10,$B$4)/7)-INT(_xlfn.DAYS(初期設定!$C9,$B$4)/7)+1,35),AR26)-IF(WEEKDAY(初期設定!$C9,2)=1,0,COUNTIF(OFFSET($C$4,INT(_xlfn.DAYS(初期設定!$C9,$B$4)/7),0,1,WEEKDAY(初期設定!$C9,2)*7-7),AR26))-IF(WEEKDAY(初期設定!$C10,2)=5,0,COUNTIF(OFFSET($C$4,INT(_xlfn.DAYS(初期設定!$C10,$B$4)/7),WEEKDAY(初期設定!$C10,2)*7-7,1,42-WEEKDAY(初期設定!$C10,2)*7),AR26))</f>
        <v>10</v>
      </c>
      <c r="AT27" s="1" t="s">
        <v>24</v>
      </c>
      <c r="AU27" s="1">
        <f ca="1">COUNTIF(OFFSET($C$4,INT(_xlfn.DAYS(初期設定!$C10,$B$4)/7),0,INT(_xlfn.DAYS(初期設定!$C11,$B$4)/7)-INT(_xlfn.DAYS(初期設定!$C10,$B$4)/7)+1,35),AU26)-IF(WEEKDAY(初期設定!$C10,2)=1,0,COUNTIF(OFFSET($C$4,INT(_xlfn.DAYS(初期設定!$C10,$B$4)/7),0,1,WEEKDAY(初期設定!$C10,2)*7-7),AU26))-IF(WEEKDAY(初期設定!$C11,2)=5,0,COUNTIF(OFFSET($C$4,INT(_xlfn.DAYS(初期設定!$C11,$B$4)/7),WEEKDAY(初期設定!$C11,2)*7-7,1,42-WEEKDAY(初期設定!$C11,2)*7),AU26))</f>
        <v>23</v>
      </c>
      <c r="AV27" s="1">
        <f ca="1">COUNTIF(OFFSET($C$4,INT(_xlfn.DAYS(初期設定!$C10,$B$4)/7),0,INT(_xlfn.DAYS(初期設定!$C11,$B$4)/7)-INT(_xlfn.DAYS(初期設定!$C10,$B$4)/7)+1,35),AV26)-IF(WEEKDAY(初期設定!$C10,2)=1,0,COUNTIF(OFFSET($C$4,INT(_xlfn.DAYS(初期設定!$C10,$B$4)/7),0,1,WEEKDAY(初期設定!$C10,2)*7-7),AV26))-IF(WEEKDAY(初期設定!$C11,2)=5,0,COUNTIF(OFFSET($C$4,INT(_xlfn.DAYS(初期設定!$C11,$B$4)/7),WEEKDAY(初期設定!$C11,2)*7-7,1,42-WEEKDAY(初期設定!$C11,2)*7),AV26))</f>
        <v>23</v>
      </c>
      <c r="AW27" s="1">
        <f ca="1">COUNTIF(OFFSET($C$4,INT(_xlfn.DAYS(初期設定!$C10,$B$4)/7),0,INT(_xlfn.DAYS(初期設定!$C11,$B$4)/7)-INT(_xlfn.DAYS(初期設定!$C10,$B$4)/7)+1,35),AW26)-IF(WEEKDAY(初期設定!$C10,2)=1,0,COUNTIF(OFFSET($C$4,INT(_xlfn.DAYS(初期設定!$C10,$B$4)/7),0,1,WEEKDAY(初期設定!$C10,2)*7-7),AW26))-IF(WEEKDAY(初期設定!$C11,2)=5,0,COUNTIF(OFFSET($C$4,INT(_xlfn.DAYS(初期設定!$C11,$B$4)/7),WEEKDAY(初期設定!$C11,2)*7-7,1,42-WEEKDAY(初期設定!$C11,2)*7),AW26))</f>
        <v>17</v>
      </c>
      <c r="AX27" s="1">
        <f ca="1">COUNTIF(OFFSET($C$4,INT(_xlfn.DAYS(初期設定!$C10,$B$4)/7),0,INT(_xlfn.DAYS(初期設定!$C11,$B$4)/7)-INT(_xlfn.DAYS(初期設定!$C10,$B$4)/7)+1,35),AX26)-IF(WEEKDAY(初期設定!$C10,2)=1,0,COUNTIF(OFFSET($C$4,INT(_xlfn.DAYS(初期設定!$C10,$B$4)/7),0,1,WEEKDAY(初期設定!$C10,2)*7-7),AX26))-IF(WEEKDAY(初期設定!$C11,2)=5,0,COUNTIF(OFFSET($C$4,INT(_xlfn.DAYS(初期設定!$C11,$B$4)/7),WEEKDAY(初期設定!$C11,2)*7-7,1,42-WEEKDAY(初期設定!$C11,2)*7),AX26))</f>
        <v>15</v>
      </c>
      <c r="AZ27" s="1" t="s">
        <v>25</v>
      </c>
      <c r="BA27" s="1">
        <f ca="1">COUNTIF(OFFSET($C$4,INT(_xlfn.DAYS(初期設定!$C11,$B$4)/7),0,INT(_xlfn.DAYS(初期設定!$C12,$B$4)/7)-INT(_xlfn.DAYS(初期設定!$C11,$B$4)/7)+1,35),BA26)-IF(WEEKDAY(初期設定!$C11,2)=1,0,COUNTIF(OFFSET($C$4,INT(_xlfn.DAYS(初期設定!$C11,$B$4)/7),0,1,WEEKDAY(初期設定!$C11,2)*7-7),BA26))-IF(WEEKDAY(初期設定!$C12,2)=5,0,COUNTIF(OFFSET($C$4,INT(_xlfn.DAYS(初期設定!$C12,$B$4)/7),WEEKDAY(初期設定!$C12,2)*7-7,1,42-WEEKDAY(初期設定!$C12,2)*7),BA26))</f>
        <v>11</v>
      </c>
      <c r="BB27" s="1">
        <f ca="1">COUNTIF(OFFSET($C$4,INT(_xlfn.DAYS(初期設定!$C11,$B$4)/7),0,INT(_xlfn.DAYS(初期設定!$C12,$B$4)/7)-INT(_xlfn.DAYS(初期設定!$C11,$B$4)/7)+1,35),BB26)-IF(WEEKDAY(初期設定!$C11,2)=1,0,COUNTIF(OFFSET($C$4,INT(_xlfn.DAYS(初期設定!$C11,$B$4)/7),0,1,WEEKDAY(初期設定!$C11,2)*7-7),BB26))-IF(WEEKDAY(初期設定!$C12,2)=5,0,COUNTIF(OFFSET($C$4,INT(_xlfn.DAYS(初期設定!$C12,$B$4)/7),WEEKDAY(初期設定!$C12,2)*7-7,1,42-WEEKDAY(初期設定!$C12,2)*7),BB26))</f>
        <v>11</v>
      </c>
      <c r="BC27" s="1">
        <f ca="1">COUNTIF(OFFSET($C$4,INT(_xlfn.DAYS(初期設定!$C11,$B$4)/7),0,INT(_xlfn.DAYS(初期設定!$C12,$B$4)/7)-INT(_xlfn.DAYS(初期設定!$C11,$B$4)/7)+1,35),BC26)-IF(WEEKDAY(初期設定!$C11,2)=1,0,COUNTIF(OFFSET($C$4,INT(_xlfn.DAYS(初期設定!$C11,$B$4)/7),0,1,WEEKDAY(初期設定!$C11,2)*7-7),BC26))-IF(WEEKDAY(初期設定!$C12,2)=5,0,COUNTIF(OFFSET($C$4,INT(_xlfn.DAYS(初期設定!$C12,$B$4)/7),WEEKDAY(初期設定!$C12,2)*7-7,1,42-WEEKDAY(初期設定!$C12,2)*7),BC26))</f>
        <v>8</v>
      </c>
      <c r="BD27" s="1">
        <f ca="1">COUNTIF(OFFSET($C$4,INT(_xlfn.DAYS(初期設定!$C11,$B$4)/7),0,INT(_xlfn.DAYS(初期設定!$C12,$B$4)/7)-INT(_xlfn.DAYS(初期設定!$C11,$B$4)/7)+1,35),BD26)-IF(WEEKDAY(初期設定!$C11,2)=1,0,COUNTIF(OFFSET($C$4,INT(_xlfn.DAYS(初期設定!$C11,$B$4)/7),0,1,WEEKDAY(初期設定!$C11,2)*7-7),BD26))-IF(WEEKDAY(初期設定!$C12,2)=5,0,COUNTIF(OFFSET($C$4,INT(_xlfn.DAYS(初期設定!$C12,$B$4)/7),WEEKDAY(初期設定!$C12,2)*7-7,1,42-WEEKDAY(初期設定!$C12,2)*7),BD26))</f>
        <v>8</v>
      </c>
    </row>
    <row r="28" spans="1:56" x14ac:dyDescent="0.45">
      <c r="A28" s="6">
        <v>20</v>
      </c>
      <c r="B28" s="8">
        <f t="shared" si="2"/>
        <v>45187</v>
      </c>
      <c r="C28" s="19" t="s">
        <v>69</v>
      </c>
      <c r="D28" s="20"/>
      <c r="E28" s="20"/>
      <c r="F28" s="20"/>
      <c r="G28" s="20"/>
      <c r="H28" s="20"/>
      <c r="I28" s="21"/>
      <c r="J28" s="6" t="str">
        <f t="shared" si="9"/>
        <v/>
      </c>
      <c r="K28" s="70" t="str">
        <f t="shared" si="9"/>
        <v>1-4</v>
      </c>
      <c r="L28" s="1" t="str">
        <f t="shared" si="9"/>
        <v/>
      </c>
      <c r="M28" s="1" t="str">
        <f t="shared" si="9"/>
        <v>2-7</v>
      </c>
      <c r="N28" s="1" t="str">
        <f t="shared" si="9"/>
        <v/>
      </c>
      <c r="O28" s="1" t="str">
        <f t="shared" si="9"/>
        <v/>
      </c>
      <c r="P28" s="7" t="str">
        <f t="shared" si="9"/>
        <v>1-9</v>
      </c>
      <c r="Q28" s="70" t="str">
        <f t="shared" si="9"/>
        <v>1-4</v>
      </c>
      <c r="R28" s="1" t="str">
        <f t="shared" si="9"/>
        <v/>
      </c>
      <c r="S28" s="1" t="str">
        <f t="shared" si="9"/>
        <v>2-8</v>
      </c>
      <c r="T28" s="1" t="str">
        <f t="shared" si="9"/>
        <v/>
      </c>
      <c r="U28" s="1" t="str">
        <f t="shared" si="9"/>
        <v/>
      </c>
      <c r="V28" s="1" t="str">
        <f t="shared" si="9"/>
        <v/>
      </c>
      <c r="W28" s="23" t="str">
        <f t="shared" si="9"/>
        <v/>
      </c>
      <c r="X28" s="1" t="str">
        <f t="shared" si="9"/>
        <v>1-9</v>
      </c>
      <c r="Y28" s="1" t="str">
        <f t="shared" si="9"/>
        <v/>
      </c>
      <c r="Z28" s="1" t="str">
        <f t="shared" si="9"/>
        <v/>
      </c>
      <c r="AA28" s="1" t="str">
        <f t="shared" si="9"/>
        <v/>
      </c>
      <c r="AB28" s="70" t="str">
        <f t="shared" si="9"/>
        <v>1-4</v>
      </c>
      <c r="AC28" s="1" t="str">
        <f t="shared" si="9"/>
        <v>2-7</v>
      </c>
      <c r="AD28" s="7" t="str">
        <f t="shared" si="9"/>
        <v/>
      </c>
      <c r="AE28" s="1" t="str">
        <f t="shared" si="9"/>
        <v>1-9</v>
      </c>
      <c r="AF28" s="1" t="str">
        <f t="shared" si="9"/>
        <v/>
      </c>
      <c r="AG28" s="70" t="str">
        <f t="shared" si="9"/>
        <v>1-4</v>
      </c>
      <c r="AH28" s="1" t="str">
        <f t="shared" si="9"/>
        <v/>
      </c>
      <c r="AI28" s="1" t="str">
        <f t="shared" si="9"/>
        <v>2-8</v>
      </c>
      <c r="AJ28" s="1" t="str">
        <f t="shared" si="9"/>
        <v/>
      </c>
      <c r="AK28" s="23" t="str">
        <f t="shared" si="11"/>
        <v/>
      </c>
      <c r="AN28" s="1" t="s">
        <v>93</v>
      </c>
      <c r="AO28" s="1">
        <f ca="1">IF(TODAY()&gt;=初期設定!$C10,0,COUNTIF(OFFSET($C$4,INT(_xlfn.DAYS(TODAY(),$B$4)/7),0,INT(_xlfn.DAYS(初期設定!$C10,$B$4)/7)-INT(_xlfn.DAYS(TODAY(),$B$4)/7)+1,35),AO$4)-IF(WEEKDAY(TODAY(),2)=1,0,COUNTIF(OFFSET($C$4,INT(_xlfn.DAYS(TODAY(),$B$4)/7),0,1,WEEKDAY(TODAY()-1,2)*7),AO$4))-IF(WEEKDAY(初期設定!$C10,2)=5,0,COUNTIF(OFFSET($C$4,INT(_xlfn.DAYS(初期設定!$C10,$B$4)/7),WEEKDAY(初期設定!$C10-1,2)*7,1,42-WEEKDAY(初期設定!$C10,2)*7),AO$4)))-AO6-AU6-BA6</f>
        <v>15</v>
      </c>
      <c r="AP28" s="1">
        <f ca="1">IF(TODAY()&gt;=初期設定!$C10,0,COUNTIF(OFFSET($C$4,INT(_xlfn.DAYS(TODAY(),$B$4)/7),0,INT(_xlfn.DAYS(初期設定!$C10,$B$4)/7)-INT(_xlfn.DAYS(TODAY(),$B$4)/7)+1,35),AP$4)-IF(WEEKDAY(TODAY(),2)=1,0,COUNTIF(OFFSET($C$4,INT(_xlfn.DAYS(TODAY(),$B$4)/7),0,1,WEEKDAY(TODAY()-1,2)*7),AP$4))-IF(WEEKDAY(初期設定!$C10,2)=5,0,COUNTIF(OFFSET($C$4,INT(_xlfn.DAYS(初期設定!$C10,$B$4)/7),WEEKDAY(初期設定!$C10-1,2)*7,1,42-WEEKDAY(初期設定!$C10,2)*7),AP$4)))-AP6-AV6-BB6</f>
        <v>16</v>
      </c>
      <c r="AQ28" s="1">
        <f ca="1">IF(TODAY()&gt;=初期設定!$C10,0,COUNTIF(OFFSET($C$4,INT(_xlfn.DAYS(TODAY(),$B$4)/7),0,INT(_xlfn.DAYS(初期設定!$C10,$B$4)/7)-INT(_xlfn.DAYS(TODAY(),$B$4)/7)+1,35),AQ$4)-IF(WEEKDAY(TODAY(),2)=1,0,COUNTIF(OFFSET($C$4,INT(_xlfn.DAYS(TODAY(),$B$4)/7),0,1,WEEKDAY(TODAY()-1,2)*7),AQ$4))-IF(WEEKDAY(初期設定!$C10,2)=5,0,COUNTIF(OFFSET($C$4,INT(_xlfn.DAYS(初期設定!$C10,$B$4)/7),WEEKDAY(初期設定!$C10-1,2)*7,1,42-WEEKDAY(初期設定!$C10,2)*7),AQ$4)))-AQ6-AW6-BC6</f>
        <v>11</v>
      </c>
      <c r="AR28" s="1">
        <f ca="1">IF(TODAY()&gt;=初期設定!$C10,0,COUNTIF(OFFSET($C$4,INT(_xlfn.DAYS(TODAY(),$B$4)/7),0,INT(_xlfn.DAYS(初期設定!$C10,$B$4)/7)-INT(_xlfn.DAYS(TODAY(),$B$4)/7)+1,35),AR$4)-IF(WEEKDAY(TODAY(),2)=1,0,COUNTIF(OFFSET($C$4,INT(_xlfn.DAYS(TODAY(),$B$4)/7),0,1,WEEKDAY(TODAY()-1,2)*7),AR$4))-IF(WEEKDAY(初期設定!$C10,2)=5,0,COUNTIF(OFFSET($C$4,INT(_xlfn.DAYS(初期設定!$C10,$B$4)/7),WEEKDAY(初期設定!$C10-1,2)*7,1,42-WEEKDAY(初期設定!$C10,2)*7),AR$4)))-AR6-AX6-BD6</f>
        <v>10</v>
      </c>
      <c r="AT28" s="1" t="s">
        <v>93</v>
      </c>
      <c r="AU28" s="1">
        <f ca="1">IF(TODAY()&gt;=初期設定!$C11,0,COUNTIF(OFFSET($C$4,INT(_xlfn.DAYS(TODAY(),$B$4)/7),0,INT(_xlfn.DAYS(初期設定!$C11,$B$4)/7)-INT(_xlfn.DAYS(TODAY(),$B$4)/7)+1,35),AU$4)-IF(WEEKDAY(TODAY(),2)=1,0,COUNTIF(OFFSET($C$4,INT(_xlfn.DAYS(TODAY(),$B$4)/7),0,1,WEEKDAY(TODAY()-1,2)*7),AU$4))-IF(WEEKDAY(初期設定!$C11,2)=5,0,COUNTIF(OFFSET($C$4,INT(_xlfn.DAYS(初期設定!$C11,$B$4)/7),WEEKDAY(初期設定!$C11-1,2)*7,1,42-WEEKDAY(初期設定!$C11,2)*7),AU$4)))-AO6-AU6-BA6-AO28</f>
        <v>23</v>
      </c>
      <c r="AV28" s="1">
        <f ca="1">IF(TODAY()&gt;=初期設定!$C11,0,COUNTIF(OFFSET($C$4,INT(_xlfn.DAYS(TODAY(),$B$4)/7),0,INT(_xlfn.DAYS(初期設定!$C11,$B$4)/7)-INT(_xlfn.DAYS(TODAY(),$B$4)/7)+1,35),AV$4)-IF(WEEKDAY(TODAY(),2)=1,0,COUNTIF(OFFSET($C$4,INT(_xlfn.DAYS(TODAY(),$B$4)/7),0,1,WEEKDAY(TODAY()-1,2)*7),AV$4))-IF(WEEKDAY(初期設定!$C11,2)=5,0,COUNTIF(OFFSET($C$4,INT(_xlfn.DAYS(初期設定!$C11,$B$4)/7),WEEKDAY(初期設定!$C11-1,2)*7,1,42-WEEKDAY(初期設定!$C11,2)*7),AV$4)))-AP6-AV6-BB6-AP28</f>
        <v>23</v>
      </c>
      <c r="AW28" s="1">
        <f ca="1">IF(TODAY()&gt;=初期設定!$C11,0,COUNTIF(OFFSET($C$4,INT(_xlfn.DAYS(TODAY(),$B$4)/7),0,INT(_xlfn.DAYS(初期設定!$C11,$B$4)/7)-INT(_xlfn.DAYS(TODAY(),$B$4)/7)+1,35),AW$4)-IF(WEEKDAY(TODAY(),2)=1,0,COUNTIF(OFFSET($C$4,INT(_xlfn.DAYS(TODAY(),$B$4)/7),0,1,WEEKDAY(TODAY()-1,2)*7),AW$4))-IF(WEEKDAY(初期設定!$C11,2)=5,0,COUNTIF(OFFSET($C$4,INT(_xlfn.DAYS(初期設定!$C11,$B$4)/7),WEEKDAY(初期設定!$C11-1,2)*7,1,42-WEEKDAY(初期設定!$C11,2)*7),AW$4)))-AQ6-AW6-BC6-AQ28</f>
        <v>17</v>
      </c>
      <c r="AX28" s="1">
        <f ca="1">IF(TODAY()&gt;=初期設定!$C11,0,COUNTIF(OFFSET($C$4,INT(_xlfn.DAYS(TODAY(),$B$4)/7),0,INT(_xlfn.DAYS(初期設定!$C11,$B$4)/7)-INT(_xlfn.DAYS(TODAY(),$B$4)/7)+1,35),AX$4)-IF(WEEKDAY(TODAY(),2)=1,0,COUNTIF(OFFSET($C$4,INT(_xlfn.DAYS(TODAY(),$B$4)/7),0,1,WEEKDAY(TODAY()-1,2)*7),AX$4))-IF(WEEKDAY(初期設定!$C11,2)=5,0,COUNTIF(OFFSET($C$4,INT(_xlfn.DAYS(初期設定!$C11,$B$4)/7),WEEKDAY(初期設定!$C11-1,2)*7,1,42-WEEKDAY(初期設定!$C11,2)*7),AX$4)))-AR6-AX6-BD6-AR28</f>
        <v>15</v>
      </c>
      <c r="AZ28" s="1" t="s">
        <v>93</v>
      </c>
      <c r="BA28" s="1">
        <f ca="1">IF(TODAY()&gt;=初期設定!$C12,0,COUNTIF(OFFSET($C$4,INT(_xlfn.DAYS(TODAY(),$B$4)/7),0,INT(_xlfn.DAYS(初期設定!$C12,$B$4)/7)-INT(_xlfn.DAYS(TODAY(),$B$4)/7)+1,35),BA$4)-IF(WEEKDAY(TODAY(),2)=1,0,COUNTIF(OFFSET($C$4,INT(_xlfn.DAYS(TODAY(),$B$4)/7),0,1,WEEKDAY(TODAY()-1,2)*7),BA$4))-IF(WEEKDAY(初期設定!$C12,2)=5,0,COUNTIF(OFFSET($C$4,INT(_xlfn.DAYS(初期設定!$C12,$B$4)/7),WEEKDAY(初期設定!$C12-1,2)*7,1,42-WEEKDAY(初期設定!$C12,2)*7),BA$4)))-AO6-AU6-BA6-AO28-AU28</f>
        <v>11</v>
      </c>
      <c r="BB28" s="1">
        <f ca="1">IF(TODAY()&gt;=初期設定!$C12,0,COUNTIF(OFFSET($C$4,INT(_xlfn.DAYS(TODAY(),$B$4)/7),0,INT(_xlfn.DAYS(初期設定!$C12,$B$4)/7)-INT(_xlfn.DAYS(TODAY(),$B$4)/7)+1,35),BB$4)-IF(WEEKDAY(TODAY(),2)=1,0,COUNTIF(OFFSET($C$4,INT(_xlfn.DAYS(TODAY(),$B$4)/7),0,1,WEEKDAY(TODAY()-1,2)*7),BB$4))-IF(WEEKDAY(初期設定!$C12,2)=5,0,COUNTIF(OFFSET($C$4,INT(_xlfn.DAYS(初期設定!$C12,$B$4)/7),WEEKDAY(初期設定!$C12-1,2)*7,1,42-WEEKDAY(初期設定!$C12,2)*7),BB$4)))-AP6-AV6-BB6-AP28-AV28</f>
        <v>11</v>
      </c>
      <c r="BC28" s="1">
        <f ca="1">IF(TODAY()&gt;=初期設定!$C12,0,COUNTIF(OFFSET($C$4,INT(_xlfn.DAYS(TODAY(),$B$4)/7),0,INT(_xlfn.DAYS(初期設定!$C12,$B$4)/7)-INT(_xlfn.DAYS(TODAY(),$B$4)/7)+1,35),BC$4)-IF(WEEKDAY(TODAY(),2)=1,0,COUNTIF(OFFSET($C$4,INT(_xlfn.DAYS(TODAY(),$B$4)/7),0,1,WEEKDAY(TODAY()-1,2)*7),BC$4))-IF(WEEKDAY(初期設定!$C12,2)=5,0,COUNTIF(OFFSET($C$4,INT(_xlfn.DAYS(初期設定!$C12,$B$4)/7),WEEKDAY(初期設定!$C12-1,2)*7,1,42-WEEKDAY(初期設定!$C12,2)*7),BC$4)))-AQ6-AW6-BC6-AQ28-AW28</f>
        <v>8</v>
      </c>
      <c r="BD28" s="1">
        <f ca="1">IF(TODAY()&gt;=初期設定!$C12,0,COUNTIF(OFFSET($C$4,INT(_xlfn.DAYS(TODAY(),$B$4)/7),0,INT(_xlfn.DAYS(初期設定!$C12,$B$4)/7)-INT(_xlfn.DAYS(TODAY(),$B$4)/7)+1,35),BD$4)-IF(WEEKDAY(TODAY(),2)=1,0,COUNTIF(OFFSET($C$4,INT(_xlfn.DAYS(TODAY(),$B$4)/7),0,1,WEEKDAY(TODAY()-1,2)*7),BD$4))-IF(WEEKDAY(初期設定!$C12,2)=5,0,COUNTIF(OFFSET($C$4,INT(_xlfn.DAYS(初期設定!$C12,$B$4)/7),WEEKDAY(初期設定!$C12-1,2)*7,1,42-WEEKDAY(初期設定!$C12,2)*7),BD$4)))-AR6-AX6-BD6-AR28-AX28</f>
        <v>8</v>
      </c>
    </row>
    <row r="29" spans="1:56" x14ac:dyDescent="0.45">
      <c r="A29" s="6">
        <v>21</v>
      </c>
      <c r="B29" s="8">
        <f t="shared" si="2"/>
        <v>45194</v>
      </c>
      <c r="C29" s="6" t="str">
        <f t="shared" ref="C29:I30" si="12">IF(C$2="","",C$2)</f>
        <v>2-7</v>
      </c>
      <c r="D29" s="1" t="str">
        <f t="shared" si="12"/>
        <v/>
      </c>
      <c r="E29" s="1" t="str">
        <f t="shared" si="12"/>
        <v>2-8</v>
      </c>
      <c r="F29" s="1" t="str">
        <f t="shared" si="12"/>
        <v>1-9</v>
      </c>
      <c r="G29" s="1" t="str">
        <f t="shared" si="12"/>
        <v/>
      </c>
      <c r="H29" s="1" t="str">
        <f t="shared" si="12"/>
        <v/>
      </c>
      <c r="I29" s="2" t="str">
        <f t="shared" si="12"/>
        <v/>
      </c>
      <c r="J29" s="6" t="str">
        <f t="shared" si="9"/>
        <v/>
      </c>
      <c r="K29" s="70" t="str">
        <f t="shared" si="9"/>
        <v>1-4</v>
      </c>
      <c r="L29" s="1" t="str">
        <f t="shared" si="9"/>
        <v/>
      </c>
      <c r="M29" s="1" t="str">
        <f t="shared" si="9"/>
        <v>2-7</v>
      </c>
      <c r="N29" s="1" t="str">
        <f t="shared" si="9"/>
        <v/>
      </c>
      <c r="O29" s="1" t="str">
        <f t="shared" si="9"/>
        <v/>
      </c>
      <c r="P29" s="7" t="str">
        <f t="shared" si="9"/>
        <v>1-9</v>
      </c>
      <c r="Q29" s="70" t="str">
        <f t="shared" si="9"/>
        <v>1-4</v>
      </c>
      <c r="R29" s="1" t="str">
        <f t="shared" si="9"/>
        <v/>
      </c>
      <c r="S29" s="1" t="str">
        <f t="shared" si="9"/>
        <v>2-8</v>
      </c>
      <c r="T29" s="1" t="str">
        <f t="shared" si="9"/>
        <v/>
      </c>
      <c r="U29" s="1" t="str">
        <f t="shared" si="9"/>
        <v/>
      </c>
      <c r="V29" s="1" t="str">
        <f t="shared" si="9"/>
        <v/>
      </c>
      <c r="W29" s="23" t="str">
        <f t="shared" si="9"/>
        <v/>
      </c>
      <c r="X29" s="1" t="str">
        <f t="shared" si="9"/>
        <v>1-9</v>
      </c>
      <c r="Y29" s="1" t="str">
        <f t="shared" si="9"/>
        <v/>
      </c>
      <c r="Z29" s="1" t="str">
        <f t="shared" si="9"/>
        <v/>
      </c>
      <c r="AA29" s="1" t="str">
        <f t="shared" si="9"/>
        <v/>
      </c>
      <c r="AB29" s="70" t="str">
        <f t="shared" si="9"/>
        <v>1-4</v>
      </c>
      <c r="AC29" s="1" t="str">
        <f t="shared" si="9"/>
        <v>2-7</v>
      </c>
      <c r="AD29" s="7" t="str">
        <f t="shared" si="9"/>
        <v/>
      </c>
      <c r="AE29" s="1" t="str">
        <f t="shared" si="9"/>
        <v>1-9</v>
      </c>
      <c r="AF29" s="1" t="str">
        <f t="shared" si="9"/>
        <v/>
      </c>
      <c r="AG29" s="70" t="str">
        <f t="shared" si="9"/>
        <v>1-4</v>
      </c>
      <c r="AH29" s="1" t="str">
        <f t="shared" si="9"/>
        <v/>
      </c>
      <c r="AI29" s="1" t="str">
        <f t="shared" si="9"/>
        <v>2-8</v>
      </c>
      <c r="AJ29" s="1" t="str">
        <f t="shared" si="9"/>
        <v/>
      </c>
      <c r="AK29" s="23" t="str">
        <f t="shared" si="11"/>
        <v/>
      </c>
      <c r="AM29" s="33"/>
      <c r="AN29" s="1">
        <v>18</v>
      </c>
      <c r="AO29" s="1"/>
      <c r="AP29" s="1"/>
      <c r="AQ29" s="1"/>
      <c r="AR29" s="1"/>
      <c r="AT29" s="1">
        <v>18</v>
      </c>
      <c r="AU29" s="1"/>
      <c r="AV29" s="1"/>
      <c r="AW29" s="1"/>
      <c r="AX29" s="1"/>
      <c r="AZ29" s="1">
        <v>18</v>
      </c>
      <c r="BA29" s="1"/>
      <c r="BB29" s="1"/>
      <c r="BC29" s="1"/>
      <c r="BD29" s="1"/>
    </row>
    <row r="30" spans="1:56" x14ac:dyDescent="0.45">
      <c r="A30" s="6">
        <v>22</v>
      </c>
      <c r="B30" s="8">
        <f t="shared" si="2"/>
        <v>45201</v>
      </c>
      <c r="C30" s="6" t="str">
        <f t="shared" si="12"/>
        <v>2-7</v>
      </c>
      <c r="D30" s="1" t="str">
        <f t="shared" si="12"/>
        <v/>
      </c>
      <c r="E30" s="1" t="str">
        <f t="shared" si="12"/>
        <v>2-8</v>
      </c>
      <c r="F30" s="1" t="str">
        <f t="shared" si="12"/>
        <v>1-9</v>
      </c>
      <c r="G30" s="1" t="str">
        <f t="shared" si="12"/>
        <v/>
      </c>
      <c r="H30" s="1" t="str">
        <f t="shared" si="12"/>
        <v/>
      </c>
      <c r="I30" s="2" t="str">
        <f t="shared" si="12"/>
        <v/>
      </c>
      <c r="J30" s="19" t="s">
        <v>28</v>
      </c>
      <c r="K30" s="22"/>
      <c r="L30" s="20"/>
      <c r="M30" s="20"/>
      <c r="N30" s="20"/>
      <c r="O30" s="20"/>
      <c r="P30" s="23"/>
      <c r="Q30" s="19" t="s">
        <v>28</v>
      </c>
      <c r="R30" s="20"/>
      <c r="S30" s="20"/>
      <c r="T30" s="20"/>
      <c r="U30" s="20"/>
      <c r="V30" s="20"/>
      <c r="W30" s="23"/>
      <c r="X30" s="19" t="s">
        <v>28</v>
      </c>
      <c r="Y30" s="20"/>
      <c r="Z30" s="20"/>
      <c r="AA30" s="20"/>
      <c r="AB30" s="20"/>
      <c r="AC30" s="20"/>
      <c r="AD30" s="23"/>
      <c r="AE30" s="19" t="s">
        <v>28</v>
      </c>
      <c r="AF30" s="20"/>
      <c r="AG30" s="20"/>
      <c r="AH30" s="20"/>
      <c r="AI30" s="20"/>
      <c r="AJ30" s="20"/>
      <c r="AK30" s="23"/>
      <c r="AM30" s="33"/>
      <c r="AN30" s="1">
        <v>17</v>
      </c>
      <c r="AO30" s="1"/>
      <c r="AP30" s="1"/>
      <c r="AQ30" s="1"/>
      <c r="AR30" s="1"/>
      <c r="AT30" s="1">
        <v>17</v>
      </c>
      <c r="AU30" s="1"/>
      <c r="AV30" s="1"/>
      <c r="AW30" s="1"/>
      <c r="AX30" s="1"/>
      <c r="AZ30" s="1">
        <v>17</v>
      </c>
      <c r="BA30" s="1"/>
      <c r="BB30" s="1"/>
      <c r="BC30" s="1"/>
      <c r="BD30" s="1"/>
    </row>
    <row r="31" spans="1:56" x14ac:dyDescent="0.45">
      <c r="A31" s="6">
        <v>23</v>
      </c>
      <c r="B31" s="8">
        <f t="shared" si="2"/>
        <v>45208</v>
      </c>
      <c r="C31" s="19" t="s">
        <v>70</v>
      </c>
      <c r="D31" s="20"/>
      <c r="E31" s="20"/>
      <c r="F31" s="20"/>
      <c r="G31" s="20"/>
      <c r="H31" s="20"/>
      <c r="I31" s="21"/>
      <c r="J31" s="6" t="str">
        <f t="shared" ref="J31:Y34" si="13">IF(J$2="","",J$2)</f>
        <v/>
      </c>
      <c r="K31" s="70" t="str">
        <f t="shared" si="13"/>
        <v>1-4</v>
      </c>
      <c r="L31" s="1" t="str">
        <f t="shared" si="13"/>
        <v/>
      </c>
      <c r="M31" s="1" t="str">
        <f t="shared" si="13"/>
        <v>2-7</v>
      </c>
      <c r="N31" s="1" t="str">
        <f t="shared" si="13"/>
        <v/>
      </c>
      <c r="O31" s="1" t="str">
        <f t="shared" si="13"/>
        <v/>
      </c>
      <c r="P31" s="7" t="str">
        <f t="shared" si="13"/>
        <v>1-9</v>
      </c>
      <c r="Q31" s="70" t="str">
        <f t="shared" si="13"/>
        <v>1-4</v>
      </c>
      <c r="R31" s="1" t="str">
        <f t="shared" si="13"/>
        <v/>
      </c>
      <c r="S31" s="1" t="str">
        <f t="shared" si="13"/>
        <v>2-8</v>
      </c>
      <c r="T31" s="1" t="str">
        <f t="shared" si="13"/>
        <v/>
      </c>
      <c r="U31" s="1" t="str">
        <f t="shared" si="13"/>
        <v/>
      </c>
      <c r="V31" s="1" t="str">
        <f t="shared" si="13"/>
        <v/>
      </c>
      <c r="W31" s="23" t="str">
        <f t="shared" si="13"/>
        <v/>
      </c>
      <c r="X31" s="1" t="str">
        <f t="shared" si="13"/>
        <v>1-9</v>
      </c>
      <c r="Y31" s="1" t="str">
        <f t="shared" si="13"/>
        <v/>
      </c>
      <c r="Z31" s="1" t="str">
        <f t="shared" ref="Z31:AK33" si="14">IF(Z$2="","",Z$2)</f>
        <v/>
      </c>
      <c r="AA31" s="1" t="str">
        <f t="shared" si="14"/>
        <v/>
      </c>
      <c r="AB31" s="70" t="str">
        <f t="shared" si="14"/>
        <v>1-4</v>
      </c>
      <c r="AC31" s="1" t="str">
        <f t="shared" si="14"/>
        <v>2-7</v>
      </c>
      <c r="AD31" s="7" t="str">
        <f t="shared" si="14"/>
        <v/>
      </c>
      <c r="AE31" s="1" t="str">
        <f t="shared" si="14"/>
        <v>1-9</v>
      </c>
      <c r="AF31" s="1" t="str">
        <f t="shared" si="14"/>
        <v/>
      </c>
      <c r="AG31" s="70" t="str">
        <f t="shared" si="14"/>
        <v>1-4</v>
      </c>
      <c r="AH31" s="1" t="str">
        <f t="shared" si="14"/>
        <v/>
      </c>
      <c r="AI31" s="1" t="str">
        <f t="shared" si="14"/>
        <v>2-8</v>
      </c>
      <c r="AJ31" s="1" t="str">
        <f t="shared" si="14"/>
        <v/>
      </c>
      <c r="AK31" s="23" t="str">
        <f t="shared" si="14"/>
        <v/>
      </c>
      <c r="AN31" s="1">
        <v>16</v>
      </c>
      <c r="AO31" s="1"/>
      <c r="AP31" s="1"/>
      <c r="AQ31" s="1"/>
      <c r="AR31" s="1"/>
      <c r="AT31" s="1">
        <v>16</v>
      </c>
      <c r="AU31" s="1"/>
      <c r="AV31" s="1"/>
      <c r="AW31" s="1"/>
      <c r="AX31" s="1"/>
      <c r="AZ31" s="1">
        <v>16</v>
      </c>
      <c r="BA31" s="1"/>
      <c r="BB31" s="1"/>
      <c r="BC31" s="1"/>
      <c r="BD31" s="1"/>
    </row>
    <row r="32" spans="1:56" x14ac:dyDescent="0.45">
      <c r="A32" s="6">
        <v>24</v>
      </c>
      <c r="B32" s="8">
        <f t="shared" si="2"/>
        <v>45215</v>
      </c>
      <c r="C32" s="6" t="str">
        <f t="shared" ref="C32:R37" si="15">IF(C$2="","",C$2)</f>
        <v>2-7</v>
      </c>
      <c r="D32" s="1" t="str">
        <f t="shared" si="15"/>
        <v/>
      </c>
      <c r="E32" s="1" t="str">
        <f t="shared" si="15"/>
        <v>2-8</v>
      </c>
      <c r="F32" s="1" t="str">
        <f t="shared" si="15"/>
        <v>1-9</v>
      </c>
      <c r="G32" s="1" t="str">
        <f t="shared" si="15"/>
        <v/>
      </c>
      <c r="H32" s="1" t="str">
        <f t="shared" si="15"/>
        <v/>
      </c>
      <c r="I32" s="2" t="str">
        <f t="shared" si="15"/>
        <v/>
      </c>
      <c r="J32" s="6" t="str">
        <f t="shared" si="13"/>
        <v/>
      </c>
      <c r="K32" s="70" t="str">
        <f t="shared" si="13"/>
        <v>1-4</v>
      </c>
      <c r="L32" s="1" t="str">
        <f t="shared" si="13"/>
        <v/>
      </c>
      <c r="M32" s="1" t="str">
        <f t="shared" si="13"/>
        <v>2-7</v>
      </c>
      <c r="N32" s="1" t="str">
        <f t="shared" si="13"/>
        <v/>
      </c>
      <c r="O32" s="1" t="str">
        <f t="shared" si="13"/>
        <v/>
      </c>
      <c r="P32" s="7" t="str">
        <f t="shared" si="13"/>
        <v>1-9</v>
      </c>
      <c r="Q32" s="70" t="str">
        <f t="shared" si="13"/>
        <v>1-4</v>
      </c>
      <c r="R32" s="1" t="str">
        <f t="shared" si="13"/>
        <v/>
      </c>
      <c r="S32" s="1" t="str">
        <f t="shared" si="13"/>
        <v>2-8</v>
      </c>
      <c r="T32" s="1" t="str">
        <f t="shared" si="13"/>
        <v/>
      </c>
      <c r="U32" s="1" t="str">
        <f t="shared" si="13"/>
        <v/>
      </c>
      <c r="V32" s="1" t="str">
        <f t="shared" si="13"/>
        <v/>
      </c>
      <c r="W32" s="23" t="str">
        <f t="shared" si="13"/>
        <v/>
      </c>
      <c r="X32" s="1" t="str">
        <f t="shared" si="13"/>
        <v>1-9</v>
      </c>
      <c r="Y32" s="1" t="str">
        <f t="shared" si="13"/>
        <v/>
      </c>
      <c r="Z32" s="1" t="str">
        <f t="shared" si="14"/>
        <v/>
      </c>
      <c r="AA32" s="1" t="str">
        <f t="shared" si="14"/>
        <v/>
      </c>
      <c r="AB32" s="70" t="str">
        <f t="shared" si="14"/>
        <v>1-4</v>
      </c>
      <c r="AC32" s="1" t="str">
        <f t="shared" si="14"/>
        <v>2-7</v>
      </c>
      <c r="AD32" s="7" t="str">
        <f t="shared" si="14"/>
        <v/>
      </c>
      <c r="AE32" s="1" t="str">
        <f t="shared" si="14"/>
        <v>1-9</v>
      </c>
      <c r="AF32" s="1" t="str">
        <f t="shared" si="14"/>
        <v/>
      </c>
      <c r="AG32" s="70" t="str">
        <f t="shared" si="14"/>
        <v>1-4</v>
      </c>
      <c r="AH32" s="1" t="str">
        <f t="shared" si="14"/>
        <v/>
      </c>
      <c r="AI32" s="1" t="str">
        <f t="shared" si="14"/>
        <v>2-8</v>
      </c>
      <c r="AJ32" s="1" t="str">
        <f t="shared" si="14"/>
        <v/>
      </c>
      <c r="AK32" s="23" t="str">
        <f t="shared" si="14"/>
        <v/>
      </c>
      <c r="AN32" s="1">
        <v>15</v>
      </c>
      <c r="AO32" s="1"/>
      <c r="AP32" s="1"/>
      <c r="AQ32" s="1"/>
      <c r="AR32" s="1"/>
      <c r="AT32" s="1">
        <v>15</v>
      </c>
      <c r="AU32" s="1"/>
      <c r="AV32" s="1"/>
      <c r="AW32" s="1"/>
      <c r="AX32" s="1"/>
      <c r="AZ32" s="1">
        <v>15</v>
      </c>
      <c r="BA32" s="1"/>
      <c r="BB32" s="1"/>
      <c r="BC32" s="1"/>
      <c r="BD32" s="1"/>
    </row>
    <row r="33" spans="1:56" x14ac:dyDescent="0.45">
      <c r="A33" s="6">
        <v>25</v>
      </c>
      <c r="B33" s="8">
        <f t="shared" si="2"/>
        <v>45222</v>
      </c>
      <c r="C33" s="6" t="str">
        <f t="shared" si="15"/>
        <v>2-7</v>
      </c>
      <c r="D33" s="1" t="str">
        <f t="shared" si="15"/>
        <v/>
      </c>
      <c r="E33" s="1" t="str">
        <f t="shared" si="15"/>
        <v>2-8</v>
      </c>
      <c r="F33" s="1" t="str">
        <f t="shared" si="15"/>
        <v>1-9</v>
      </c>
      <c r="G33" s="1" t="str">
        <f t="shared" si="15"/>
        <v/>
      </c>
      <c r="H33" s="1" t="str">
        <f t="shared" si="15"/>
        <v/>
      </c>
      <c r="I33" s="2" t="str">
        <f t="shared" si="15"/>
        <v/>
      </c>
      <c r="J33" s="6" t="str">
        <f t="shared" si="13"/>
        <v/>
      </c>
      <c r="K33" s="70" t="str">
        <f t="shared" si="13"/>
        <v>1-4</v>
      </c>
      <c r="L33" s="1" t="str">
        <f t="shared" si="13"/>
        <v/>
      </c>
      <c r="M33" s="1" t="str">
        <f t="shared" si="13"/>
        <v>2-7</v>
      </c>
      <c r="N33" s="1" t="str">
        <f t="shared" si="13"/>
        <v/>
      </c>
      <c r="O33" s="1" t="str">
        <f t="shared" si="13"/>
        <v/>
      </c>
      <c r="P33" s="7" t="str">
        <f t="shared" si="13"/>
        <v>1-9</v>
      </c>
      <c r="Q33" s="70" t="str">
        <f t="shared" si="13"/>
        <v>1-4</v>
      </c>
      <c r="R33" s="1" t="str">
        <f t="shared" si="13"/>
        <v/>
      </c>
      <c r="S33" s="1" t="str">
        <f t="shared" si="13"/>
        <v>2-8</v>
      </c>
      <c r="T33" s="1" t="str">
        <f t="shared" si="13"/>
        <v/>
      </c>
      <c r="U33" s="1" t="str">
        <f t="shared" si="13"/>
        <v/>
      </c>
      <c r="V33" s="1" t="str">
        <f t="shared" si="13"/>
        <v/>
      </c>
      <c r="W33" s="23" t="str">
        <f t="shared" si="13"/>
        <v/>
      </c>
      <c r="X33" s="1" t="str">
        <f t="shared" si="13"/>
        <v>1-9</v>
      </c>
      <c r="Y33" s="1" t="str">
        <f t="shared" si="13"/>
        <v/>
      </c>
      <c r="Z33" s="1" t="str">
        <f t="shared" si="14"/>
        <v/>
      </c>
      <c r="AA33" s="1" t="str">
        <f t="shared" si="14"/>
        <v/>
      </c>
      <c r="AB33" s="70" t="str">
        <f t="shared" si="14"/>
        <v>1-4</v>
      </c>
      <c r="AC33" s="1" t="str">
        <f t="shared" si="14"/>
        <v>2-7</v>
      </c>
      <c r="AD33" s="7" t="str">
        <f t="shared" si="14"/>
        <v/>
      </c>
      <c r="AE33" s="1" t="str">
        <f t="shared" si="14"/>
        <v>1-9</v>
      </c>
      <c r="AF33" s="1" t="str">
        <f t="shared" si="14"/>
        <v/>
      </c>
      <c r="AG33" s="70" t="str">
        <f t="shared" si="14"/>
        <v>1-4</v>
      </c>
      <c r="AH33" s="1" t="str">
        <f t="shared" si="14"/>
        <v/>
      </c>
      <c r="AI33" s="1" t="str">
        <f t="shared" si="14"/>
        <v>2-8</v>
      </c>
      <c r="AJ33" s="1" t="str">
        <f t="shared" si="14"/>
        <v/>
      </c>
      <c r="AK33" s="23" t="str">
        <f t="shared" si="14"/>
        <v/>
      </c>
      <c r="AN33" s="1">
        <v>14</v>
      </c>
      <c r="AO33" s="1"/>
      <c r="AP33" s="1"/>
      <c r="AQ33" s="1"/>
      <c r="AR33" s="1"/>
      <c r="AT33" s="1">
        <v>14</v>
      </c>
      <c r="AU33" s="1"/>
      <c r="AV33" s="1"/>
      <c r="AW33" s="1"/>
      <c r="AX33" s="1"/>
      <c r="AZ33" s="1">
        <v>14</v>
      </c>
      <c r="BA33" s="1"/>
      <c r="BB33" s="1"/>
      <c r="BC33" s="1"/>
      <c r="BD33" s="1"/>
    </row>
    <row r="34" spans="1:56" x14ac:dyDescent="0.45">
      <c r="A34" s="6">
        <v>26</v>
      </c>
      <c r="B34" s="8">
        <f t="shared" si="2"/>
        <v>45229</v>
      </c>
      <c r="C34" s="6" t="str">
        <f t="shared" si="15"/>
        <v>2-7</v>
      </c>
      <c r="D34" s="1" t="str">
        <f t="shared" si="15"/>
        <v/>
      </c>
      <c r="E34" s="1" t="str">
        <f t="shared" si="15"/>
        <v>2-8</v>
      </c>
      <c r="F34" s="1" t="str">
        <f t="shared" si="15"/>
        <v>1-9</v>
      </c>
      <c r="G34" s="20" t="s">
        <v>72</v>
      </c>
      <c r="H34" s="20"/>
      <c r="I34" s="21"/>
      <c r="J34" s="19"/>
      <c r="K34" s="39" t="str">
        <f>IF(K$2="","",K$2)</f>
        <v>1-4</v>
      </c>
      <c r="L34" s="20"/>
      <c r="M34" s="20" t="s">
        <v>72</v>
      </c>
      <c r="N34" s="20"/>
      <c r="O34" s="20"/>
      <c r="P34" s="7" t="str">
        <f t="shared" si="13"/>
        <v>1-9</v>
      </c>
      <c r="Q34" s="70" t="str">
        <f>IF(Q$2="","",Q$2)</f>
        <v>1-4</v>
      </c>
      <c r="R34" s="20"/>
      <c r="S34" s="20" t="s">
        <v>72</v>
      </c>
      <c r="T34" s="20"/>
      <c r="U34" s="20"/>
      <c r="V34" s="20" t="str">
        <f>IF(V$2="","",V$2)</f>
        <v/>
      </c>
      <c r="W34" s="23"/>
      <c r="X34" s="1" t="s">
        <v>21</v>
      </c>
      <c r="Y34" s="20" t="s">
        <v>72</v>
      </c>
      <c r="Z34" s="20"/>
      <c r="AA34" s="20"/>
      <c r="AB34" s="70" t="str">
        <f>IF(AB$2="","",AB$2)</f>
        <v>1-4</v>
      </c>
      <c r="AC34" s="20"/>
      <c r="AD34" s="23"/>
      <c r="AE34" s="20" t="s">
        <v>87</v>
      </c>
      <c r="AF34" s="20"/>
      <c r="AG34" s="22"/>
      <c r="AH34" s="20"/>
      <c r="AI34" s="20"/>
      <c r="AJ34" s="20"/>
      <c r="AK34" s="23"/>
      <c r="AN34" s="1">
        <v>13</v>
      </c>
      <c r="AO34" s="1"/>
      <c r="AP34" s="1"/>
      <c r="AQ34" s="1"/>
      <c r="AR34" s="1"/>
      <c r="AT34" s="1">
        <v>13</v>
      </c>
      <c r="AU34" s="1"/>
      <c r="AV34" s="1"/>
      <c r="AW34" s="1"/>
      <c r="AX34" s="1"/>
      <c r="AZ34" s="1">
        <v>13</v>
      </c>
      <c r="BA34" s="1"/>
      <c r="BB34" s="1"/>
      <c r="BC34" s="1"/>
      <c r="BD34" s="1"/>
    </row>
    <row r="35" spans="1:56" x14ac:dyDescent="0.45">
      <c r="A35" s="6">
        <v>27</v>
      </c>
      <c r="B35" s="8">
        <f t="shared" si="2"/>
        <v>45236</v>
      </c>
      <c r="C35" s="6" t="str">
        <f t="shared" si="15"/>
        <v>2-7</v>
      </c>
      <c r="D35" s="1" t="str">
        <f t="shared" si="15"/>
        <v/>
      </c>
      <c r="E35" s="1" t="str">
        <f t="shared" si="15"/>
        <v>2-8</v>
      </c>
      <c r="F35" s="1" t="str">
        <f t="shared" si="15"/>
        <v>1-9</v>
      </c>
      <c r="G35" s="1" t="str">
        <f t="shared" si="15"/>
        <v/>
      </c>
      <c r="H35" s="1" t="str">
        <f t="shared" si="15"/>
        <v/>
      </c>
      <c r="I35" s="2" t="str">
        <f t="shared" si="15"/>
        <v/>
      </c>
      <c r="J35" s="6" t="str">
        <f t="shared" si="15"/>
        <v/>
      </c>
      <c r="K35" s="70" t="str">
        <f t="shared" si="15"/>
        <v>1-4</v>
      </c>
      <c r="L35" s="1" t="str">
        <f t="shared" si="15"/>
        <v/>
      </c>
      <c r="M35" s="1" t="str">
        <f t="shared" si="15"/>
        <v>2-7</v>
      </c>
      <c r="N35" s="1" t="str">
        <f t="shared" si="15"/>
        <v/>
      </c>
      <c r="O35" s="1" t="str">
        <f t="shared" si="15"/>
        <v/>
      </c>
      <c r="P35" s="7" t="str">
        <f t="shared" si="15"/>
        <v>1-9</v>
      </c>
      <c r="Q35" s="70" t="str">
        <f t="shared" si="15"/>
        <v>1-4</v>
      </c>
      <c r="R35" s="1" t="str">
        <f t="shared" si="15"/>
        <v/>
      </c>
      <c r="S35" s="1" t="str">
        <f t="shared" ref="S35:AH36" si="16">IF(S$2="","",S$2)</f>
        <v>2-8</v>
      </c>
      <c r="T35" s="1" t="str">
        <f t="shared" si="16"/>
        <v/>
      </c>
      <c r="U35" s="1" t="str">
        <f t="shared" si="16"/>
        <v/>
      </c>
      <c r="V35" s="1" t="str">
        <f t="shared" si="16"/>
        <v/>
      </c>
      <c r="W35" s="23" t="str">
        <f t="shared" si="16"/>
        <v/>
      </c>
      <c r="X35" s="1" t="str">
        <f t="shared" si="16"/>
        <v>1-9</v>
      </c>
      <c r="Y35" s="1" t="str">
        <f t="shared" si="16"/>
        <v/>
      </c>
      <c r="Z35" s="1" t="str">
        <f t="shared" si="16"/>
        <v/>
      </c>
      <c r="AA35" s="1" t="str">
        <f t="shared" si="16"/>
        <v/>
      </c>
      <c r="AB35" s="70" t="str">
        <f t="shared" si="16"/>
        <v>1-4</v>
      </c>
      <c r="AC35" s="1" t="str">
        <f t="shared" si="16"/>
        <v>2-7</v>
      </c>
      <c r="AD35" s="7" t="str">
        <f t="shared" si="16"/>
        <v/>
      </c>
      <c r="AE35" s="1" t="str">
        <f t="shared" si="16"/>
        <v>1-9</v>
      </c>
      <c r="AF35" s="1" t="str">
        <f t="shared" si="16"/>
        <v/>
      </c>
      <c r="AG35" s="70" t="str">
        <f t="shared" si="16"/>
        <v>1-4</v>
      </c>
      <c r="AH35" s="1" t="str">
        <f t="shared" si="16"/>
        <v/>
      </c>
      <c r="AI35" s="1" t="str">
        <f t="shared" ref="AI35:AK35" si="17">IF(AI$2="","",AI$2)</f>
        <v>2-8</v>
      </c>
      <c r="AJ35" s="1" t="str">
        <f t="shared" si="17"/>
        <v/>
      </c>
      <c r="AK35" s="23" t="str">
        <f t="shared" si="17"/>
        <v/>
      </c>
      <c r="AN35" s="1">
        <v>12</v>
      </c>
      <c r="AO35" s="1"/>
      <c r="AP35" s="1"/>
      <c r="AQ35" s="1"/>
      <c r="AR35" s="1"/>
      <c r="AT35" s="1">
        <v>12</v>
      </c>
      <c r="AU35" s="1"/>
      <c r="AV35" s="1"/>
      <c r="AW35" s="1"/>
      <c r="AX35" s="1"/>
      <c r="AZ35" s="1">
        <v>12</v>
      </c>
      <c r="BA35" s="1"/>
      <c r="BB35" s="1"/>
      <c r="BC35" s="1"/>
      <c r="BD35" s="1"/>
    </row>
    <row r="36" spans="1:56" x14ac:dyDescent="0.45">
      <c r="A36" s="6">
        <v>28</v>
      </c>
      <c r="B36" s="8">
        <f t="shared" si="2"/>
        <v>45243</v>
      </c>
      <c r="C36" s="6" t="str">
        <f t="shared" si="15"/>
        <v>2-7</v>
      </c>
      <c r="D36" s="1" t="str">
        <f t="shared" si="15"/>
        <v/>
      </c>
      <c r="E36" s="1" t="str">
        <f t="shared" si="15"/>
        <v>2-8</v>
      </c>
      <c r="F36" s="1" t="str">
        <f t="shared" si="15"/>
        <v>1-9</v>
      </c>
      <c r="G36" s="1" t="str">
        <f t="shared" si="15"/>
        <v/>
      </c>
      <c r="H36" s="1" t="str">
        <f t="shared" si="15"/>
        <v/>
      </c>
      <c r="I36" s="2" t="str">
        <f t="shared" si="15"/>
        <v/>
      </c>
      <c r="J36" s="6" t="str">
        <f t="shared" si="15"/>
        <v/>
      </c>
      <c r="K36" s="70" t="str">
        <f t="shared" si="15"/>
        <v>1-4</v>
      </c>
      <c r="L36" s="1" t="str">
        <f t="shared" si="15"/>
        <v/>
      </c>
      <c r="M36" s="1" t="str">
        <f t="shared" si="15"/>
        <v>2-7</v>
      </c>
      <c r="N36" s="1" t="str">
        <f t="shared" si="15"/>
        <v/>
      </c>
      <c r="O36" s="1" t="str">
        <f t="shared" si="15"/>
        <v/>
      </c>
      <c r="P36" s="7" t="str">
        <f t="shared" si="15"/>
        <v>1-9</v>
      </c>
      <c r="Q36" s="70" t="str">
        <f t="shared" si="15"/>
        <v>1-4</v>
      </c>
      <c r="R36" s="1" t="str">
        <f t="shared" si="15"/>
        <v/>
      </c>
      <c r="S36" s="1" t="str">
        <f t="shared" si="16"/>
        <v>2-8</v>
      </c>
      <c r="T36" s="1" t="str">
        <f t="shared" si="16"/>
        <v/>
      </c>
      <c r="U36" s="1" t="str">
        <f t="shared" si="16"/>
        <v/>
      </c>
      <c r="V36" s="1" t="str">
        <f t="shared" si="16"/>
        <v/>
      </c>
      <c r="W36" s="23" t="str">
        <f t="shared" si="16"/>
        <v/>
      </c>
      <c r="X36" s="1" t="str">
        <f t="shared" si="16"/>
        <v>1-9</v>
      </c>
      <c r="Y36" s="1" t="str">
        <f t="shared" si="16"/>
        <v/>
      </c>
      <c r="Z36" s="1" t="str">
        <f t="shared" si="16"/>
        <v/>
      </c>
      <c r="AA36" s="1" t="str">
        <f t="shared" si="16"/>
        <v/>
      </c>
      <c r="AB36" s="70" t="str">
        <f t="shared" si="16"/>
        <v>1-4</v>
      </c>
      <c r="AC36" s="1" t="str">
        <f t="shared" si="16"/>
        <v>2-7</v>
      </c>
      <c r="AD36" s="7" t="str">
        <f t="shared" si="16"/>
        <v/>
      </c>
      <c r="AE36" s="19" t="s">
        <v>73</v>
      </c>
      <c r="AF36" s="20"/>
      <c r="AG36" s="20"/>
      <c r="AH36" s="20"/>
      <c r="AI36" s="20"/>
      <c r="AJ36" s="20"/>
      <c r="AK36" s="23"/>
      <c r="AM36" s="33"/>
      <c r="AN36" s="1">
        <v>11</v>
      </c>
      <c r="AO36" s="1"/>
      <c r="AP36" s="1"/>
      <c r="AQ36" s="1"/>
      <c r="AR36" s="1"/>
      <c r="AT36" s="1">
        <v>11</v>
      </c>
      <c r="AU36" s="1"/>
      <c r="AV36" s="1"/>
      <c r="AW36" s="1"/>
      <c r="AX36" s="1"/>
      <c r="AZ36" s="1">
        <v>11</v>
      </c>
      <c r="BA36" s="1"/>
      <c r="BB36" s="1"/>
      <c r="BC36" s="1"/>
      <c r="BD36" s="1"/>
    </row>
    <row r="37" spans="1:56" x14ac:dyDescent="0.45">
      <c r="A37" s="6">
        <v>29</v>
      </c>
      <c r="B37" s="8">
        <f t="shared" si="2"/>
        <v>45250</v>
      </c>
      <c r="C37" s="6" t="str">
        <f t="shared" si="15"/>
        <v>2-7</v>
      </c>
      <c r="D37" s="1" t="str">
        <f t="shared" si="15"/>
        <v/>
      </c>
      <c r="E37" s="1" t="str">
        <f t="shared" si="15"/>
        <v>2-8</v>
      </c>
      <c r="F37" s="1" t="str">
        <f t="shared" si="15"/>
        <v>1-9</v>
      </c>
      <c r="G37" s="1" t="str">
        <f t="shared" si="15"/>
        <v/>
      </c>
      <c r="H37" s="1" t="str">
        <f t="shared" si="15"/>
        <v/>
      </c>
      <c r="I37" s="2" t="str">
        <f t="shared" si="15"/>
        <v/>
      </c>
      <c r="J37" s="6" t="str">
        <f t="shared" si="15"/>
        <v/>
      </c>
      <c r="K37" s="70" t="str">
        <f t="shared" si="15"/>
        <v>1-4</v>
      </c>
      <c r="L37" s="1" t="str">
        <f t="shared" si="15"/>
        <v/>
      </c>
      <c r="M37" s="1" t="str">
        <f t="shared" si="15"/>
        <v>2-7</v>
      </c>
      <c r="N37" s="1" t="str">
        <f t="shared" si="15"/>
        <v/>
      </c>
      <c r="O37" s="1" t="str">
        <f t="shared" si="15"/>
        <v/>
      </c>
      <c r="P37" s="7" t="str">
        <f t="shared" si="15"/>
        <v>1-9</v>
      </c>
      <c r="Q37" s="19" t="s">
        <v>74</v>
      </c>
      <c r="R37" s="20"/>
      <c r="S37" s="20"/>
      <c r="T37" s="20"/>
      <c r="U37" s="20"/>
      <c r="V37" s="20"/>
      <c r="W37" s="23"/>
      <c r="X37" s="19" t="s">
        <v>75</v>
      </c>
      <c r="Y37" s="20"/>
      <c r="Z37" s="20"/>
      <c r="AA37" s="20"/>
      <c r="AB37" s="20"/>
      <c r="AC37" s="20"/>
      <c r="AD37" s="23"/>
      <c r="AE37" s="19" t="s">
        <v>37</v>
      </c>
      <c r="AF37" s="20"/>
      <c r="AG37" s="20"/>
      <c r="AH37" s="20"/>
      <c r="AI37" s="20"/>
      <c r="AJ37" s="20"/>
      <c r="AK37" s="23"/>
      <c r="AM37" s="33"/>
      <c r="AN37" s="1">
        <v>10</v>
      </c>
      <c r="AO37" s="1"/>
      <c r="AP37" s="1"/>
      <c r="AQ37" s="1"/>
      <c r="AR37" s="1"/>
      <c r="AT37" s="1">
        <v>10</v>
      </c>
      <c r="AU37" s="1"/>
      <c r="AV37" s="1"/>
      <c r="AW37" s="1"/>
      <c r="AX37" s="1"/>
      <c r="AZ37" s="1">
        <v>10</v>
      </c>
      <c r="BA37" s="1"/>
      <c r="BB37" s="1"/>
      <c r="BC37" s="1"/>
      <c r="BD37" s="1"/>
    </row>
    <row r="38" spans="1:56" x14ac:dyDescent="0.45">
      <c r="A38" s="6">
        <v>30</v>
      </c>
      <c r="B38" s="8">
        <f t="shared" si="2"/>
        <v>45257</v>
      </c>
      <c r="C38" s="19" t="s">
        <v>37</v>
      </c>
      <c r="D38" s="20"/>
      <c r="E38" s="20"/>
      <c r="F38" s="20"/>
      <c r="G38" s="20"/>
      <c r="H38" s="20"/>
      <c r="I38" s="21"/>
      <c r="J38" s="19" t="s">
        <v>37</v>
      </c>
      <c r="K38" s="22"/>
      <c r="L38" s="20"/>
      <c r="M38" s="20"/>
      <c r="N38" s="20"/>
      <c r="O38" s="20"/>
      <c r="P38" s="23"/>
      <c r="Q38" s="19" t="s">
        <v>37</v>
      </c>
      <c r="R38" s="20"/>
      <c r="S38" s="20"/>
      <c r="T38" s="20"/>
      <c r="U38" s="20"/>
      <c r="V38" s="20"/>
      <c r="W38" s="23"/>
      <c r="X38" s="19" t="s">
        <v>37</v>
      </c>
      <c r="Y38" s="20"/>
      <c r="Z38" s="20"/>
      <c r="AA38" s="20"/>
      <c r="AB38" s="20"/>
      <c r="AC38" s="20"/>
      <c r="AD38" s="23"/>
      <c r="AE38" s="1" t="str">
        <f t="shared" ref="AE38:AK38" si="18">IF(AE$2="","",AE$2)</f>
        <v>1-9</v>
      </c>
      <c r="AF38" s="1" t="str">
        <f t="shared" si="18"/>
        <v/>
      </c>
      <c r="AG38" s="70" t="str">
        <f t="shared" si="18"/>
        <v>1-4</v>
      </c>
      <c r="AH38" s="1" t="str">
        <f t="shared" si="18"/>
        <v/>
      </c>
      <c r="AI38" s="1" t="str">
        <f t="shared" si="18"/>
        <v>2-8</v>
      </c>
      <c r="AJ38" s="1" t="str">
        <f t="shared" si="18"/>
        <v/>
      </c>
      <c r="AK38" s="23" t="str">
        <f t="shared" si="18"/>
        <v/>
      </c>
      <c r="AN38" s="1">
        <v>9</v>
      </c>
      <c r="AO38" s="1"/>
      <c r="AP38" s="1"/>
      <c r="AQ38" s="1"/>
      <c r="AR38" s="1"/>
      <c r="AT38" s="1">
        <v>9</v>
      </c>
      <c r="AU38" s="1"/>
      <c r="AV38" s="1"/>
      <c r="AW38" s="1"/>
      <c r="AX38" s="1"/>
      <c r="AZ38" s="1">
        <v>9</v>
      </c>
      <c r="BA38" s="1"/>
      <c r="BB38" s="1"/>
      <c r="BC38" s="1"/>
      <c r="BD38" s="1"/>
    </row>
    <row r="39" spans="1:56" x14ac:dyDescent="0.45">
      <c r="A39" s="6">
        <v>31</v>
      </c>
      <c r="B39" s="8">
        <f t="shared" si="2"/>
        <v>45264</v>
      </c>
      <c r="C39" s="6" t="str">
        <f t="shared" ref="C39:R41" si="19">IF(C$2="","",C$2)</f>
        <v>2-7</v>
      </c>
      <c r="D39" s="1" t="str">
        <f t="shared" si="19"/>
        <v/>
      </c>
      <c r="E39" s="1" t="str">
        <f t="shared" si="19"/>
        <v>2-8</v>
      </c>
      <c r="F39" s="1" t="str">
        <f t="shared" si="19"/>
        <v>1-9</v>
      </c>
      <c r="G39" s="1" t="str">
        <f t="shared" si="19"/>
        <v/>
      </c>
      <c r="H39" s="1" t="str">
        <f t="shared" si="19"/>
        <v/>
      </c>
      <c r="I39" s="2" t="str">
        <f t="shared" si="19"/>
        <v/>
      </c>
      <c r="J39" s="6" t="str">
        <f t="shared" si="19"/>
        <v/>
      </c>
      <c r="K39" s="70" t="str">
        <f t="shared" si="19"/>
        <v>1-4</v>
      </c>
      <c r="L39" s="1" t="str">
        <f t="shared" si="19"/>
        <v/>
      </c>
      <c r="M39" s="1" t="str">
        <f t="shared" si="19"/>
        <v>2-7</v>
      </c>
      <c r="N39" s="1" t="str">
        <f t="shared" si="19"/>
        <v/>
      </c>
      <c r="O39" s="1" t="str">
        <f t="shared" si="19"/>
        <v/>
      </c>
      <c r="P39" s="7" t="str">
        <f t="shared" si="19"/>
        <v>1-9</v>
      </c>
      <c r="Q39" s="70" t="str">
        <f t="shared" si="19"/>
        <v>1-4</v>
      </c>
      <c r="R39" s="1" t="str">
        <f t="shared" si="19"/>
        <v/>
      </c>
      <c r="S39" s="1" t="str">
        <f t="shared" ref="S39:AK41" si="20">IF(S$2="","",S$2)</f>
        <v>2-8</v>
      </c>
      <c r="T39" s="1" t="str">
        <f t="shared" si="20"/>
        <v/>
      </c>
      <c r="U39" s="1" t="str">
        <f t="shared" si="20"/>
        <v/>
      </c>
      <c r="V39" s="1" t="str">
        <f t="shared" si="20"/>
        <v/>
      </c>
      <c r="W39" s="23" t="str">
        <f t="shared" si="20"/>
        <v/>
      </c>
      <c r="X39" s="1" t="str">
        <f t="shared" si="20"/>
        <v>1-9</v>
      </c>
      <c r="Y39" s="1" t="str">
        <f t="shared" si="20"/>
        <v/>
      </c>
      <c r="Z39" s="1" t="str">
        <f t="shared" si="20"/>
        <v/>
      </c>
      <c r="AA39" s="1" t="str">
        <f t="shared" si="20"/>
        <v/>
      </c>
      <c r="AB39" s="70" t="str">
        <f t="shared" si="20"/>
        <v>1-4</v>
      </c>
      <c r="AC39" s="1" t="str">
        <f t="shared" si="20"/>
        <v>2-7</v>
      </c>
      <c r="AD39" s="7" t="str">
        <f t="shared" si="20"/>
        <v/>
      </c>
      <c r="AE39" s="1" t="str">
        <f t="shared" si="20"/>
        <v>1-9</v>
      </c>
      <c r="AF39" s="1" t="str">
        <f t="shared" si="20"/>
        <v/>
      </c>
      <c r="AG39" s="70" t="str">
        <f t="shared" si="20"/>
        <v>1-4</v>
      </c>
      <c r="AH39" s="1" t="str">
        <f t="shared" si="20"/>
        <v/>
      </c>
      <c r="AI39" s="1" t="str">
        <f t="shared" si="20"/>
        <v>2-8</v>
      </c>
      <c r="AJ39" s="1" t="str">
        <f t="shared" si="20"/>
        <v/>
      </c>
      <c r="AK39" s="23" t="str">
        <f t="shared" si="20"/>
        <v/>
      </c>
      <c r="AN39" s="1">
        <v>8</v>
      </c>
      <c r="AO39" s="1"/>
      <c r="AP39" s="1"/>
      <c r="AQ39" s="1"/>
      <c r="AR39" s="1"/>
      <c r="AT39" s="1">
        <v>8</v>
      </c>
      <c r="AU39" s="1"/>
      <c r="AV39" s="1"/>
      <c r="AW39" s="1"/>
      <c r="AX39" s="1"/>
      <c r="AZ39" s="1">
        <v>8</v>
      </c>
      <c r="BA39" s="1"/>
      <c r="BB39" s="1"/>
      <c r="BC39" s="1"/>
      <c r="BD39" s="1"/>
    </row>
    <row r="40" spans="1:56" x14ac:dyDescent="0.45">
      <c r="A40" s="6">
        <v>32</v>
      </c>
      <c r="B40" s="8">
        <f t="shared" si="2"/>
        <v>45271</v>
      </c>
      <c r="C40" s="6" t="str">
        <f t="shared" si="19"/>
        <v>2-7</v>
      </c>
      <c r="D40" s="1" t="str">
        <f t="shared" si="19"/>
        <v/>
      </c>
      <c r="E40" s="1" t="str">
        <f t="shared" si="19"/>
        <v>2-8</v>
      </c>
      <c r="F40" s="1" t="str">
        <f t="shared" si="19"/>
        <v>1-9</v>
      </c>
      <c r="G40" s="20" t="s">
        <v>76</v>
      </c>
      <c r="H40" s="20"/>
      <c r="I40" s="21"/>
      <c r="J40" s="6" t="str">
        <f t="shared" si="19"/>
        <v/>
      </c>
      <c r="K40" s="70" t="str">
        <f t="shared" si="19"/>
        <v>1-4</v>
      </c>
      <c r="L40" s="1" t="str">
        <f t="shared" si="19"/>
        <v/>
      </c>
      <c r="M40" s="1" t="str">
        <f t="shared" si="19"/>
        <v>2-7</v>
      </c>
      <c r="N40" s="1" t="str">
        <f t="shared" si="19"/>
        <v/>
      </c>
      <c r="O40" s="1" t="str">
        <f t="shared" si="19"/>
        <v/>
      </c>
      <c r="P40" s="7" t="str">
        <f t="shared" si="19"/>
        <v>1-9</v>
      </c>
      <c r="Q40" s="70" t="str">
        <f t="shared" si="19"/>
        <v>1-4</v>
      </c>
      <c r="R40" s="1" t="str">
        <f t="shared" si="19"/>
        <v/>
      </c>
      <c r="S40" s="1" t="str">
        <f t="shared" si="20"/>
        <v>2-8</v>
      </c>
      <c r="T40" s="1" t="str">
        <f t="shared" si="20"/>
        <v/>
      </c>
      <c r="U40" s="1" t="str">
        <f t="shared" si="20"/>
        <v/>
      </c>
      <c r="V40" s="1" t="str">
        <f t="shared" si="20"/>
        <v/>
      </c>
      <c r="W40" s="23" t="str">
        <f t="shared" si="20"/>
        <v/>
      </c>
      <c r="X40" s="1" t="str">
        <f t="shared" si="20"/>
        <v>1-9</v>
      </c>
      <c r="Y40" s="1" t="str">
        <f t="shared" si="20"/>
        <v/>
      </c>
      <c r="Z40" s="1" t="str">
        <f t="shared" si="20"/>
        <v/>
      </c>
      <c r="AA40" s="1" t="str">
        <f t="shared" si="20"/>
        <v/>
      </c>
      <c r="AB40" s="70" t="str">
        <f t="shared" si="20"/>
        <v>1-4</v>
      </c>
      <c r="AC40" s="1" t="str">
        <f t="shared" si="20"/>
        <v>2-7</v>
      </c>
      <c r="AD40" s="7" t="str">
        <f t="shared" si="20"/>
        <v/>
      </c>
      <c r="AE40" s="1" t="str">
        <f t="shared" si="20"/>
        <v>1-9</v>
      </c>
      <c r="AF40" s="1" t="str">
        <f t="shared" si="20"/>
        <v/>
      </c>
      <c r="AG40" s="70" t="str">
        <f t="shared" si="20"/>
        <v>1-4</v>
      </c>
      <c r="AH40" s="1" t="str">
        <f t="shared" si="20"/>
        <v/>
      </c>
      <c r="AI40" s="1" t="str">
        <f t="shared" si="20"/>
        <v>2-8</v>
      </c>
      <c r="AJ40" s="1" t="str">
        <f t="shared" si="20"/>
        <v/>
      </c>
      <c r="AK40" s="23" t="str">
        <f t="shared" si="20"/>
        <v/>
      </c>
      <c r="AN40" s="1">
        <v>7</v>
      </c>
      <c r="AO40" s="1"/>
      <c r="AP40" s="1"/>
      <c r="AQ40" s="1"/>
      <c r="AR40" s="1"/>
      <c r="AT40" s="1">
        <v>7</v>
      </c>
      <c r="AU40" s="1"/>
      <c r="AV40" s="1"/>
      <c r="AW40" s="1"/>
      <c r="AX40" s="1"/>
      <c r="AZ40" s="1">
        <v>7</v>
      </c>
      <c r="BA40" s="1"/>
      <c r="BB40" s="1"/>
      <c r="BC40" s="1"/>
      <c r="BD40" s="1"/>
    </row>
    <row r="41" spans="1:56" ht="18.600000000000001" thickBot="1" x14ac:dyDescent="0.5">
      <c r="A41" s="42">
        <v>33</v>
      </c>
      <c r="B41" s="43">
        <f t="shared" si="2"/>
        <v>45278</v>
      </c>
      <c r="C41" s="42" t="str">
        <f t="shared" si="19"/>
        <v>2-7</v>
      </c>
      <c r="D41" s="48" t="str">
        <f t="shared" si="19"/>
        <v/>
      </c>
      <c r="E41" s="48" t="str">
        <f t="shared" si="19"/>
        <v>2-8</v>
      </c>
      <c r="F41" s="48" t="str">
        <f t="shared" si="19"/>
        <v>1-9</v>
      </c>
      <c r="G41" s="45" t="s">
        <v>77</v>
      </c>
      <c r="H41" s="45"/>
      <c r="I41" s="46"/>
      <c r="J41" s="42" t="str">
        <f t="shared" si="19"/>
        <v/>
      </c>
      <c r="K41" s="71" t="str">
        <f t="shared" si="19"/>
        <v>1-4</v>
      </c>
      <c r="L41" s="48" t="str">
        <f t="shared" si="19"/>
        <v/>
      </c>
      <c r="M41" s="48" t="str">
        <f t="shared" si="19"/>
        <v>2-7</v>
      </c>
      <c r="N41" s="45" t="s">
        <v>77</v>
      </c>
      <c r="O41" s="45"/>
      <c r="P41" s="50"/>
      <c r="Q41" s="71" t="str">
        <f t="shared" si="19"/>
        <v>1-4</v>
      </c>
      <c r="R41" s="48" t="str">
        <f t="shared" si="19"/>
        <v/>
      </c>
      <c r="S41" s="45" t="s">
        <v>78</v>
      </c>
      <c r="T41" s="45"/>
      <c r="U41" s="45" t="s">
        <v>77</v>
      </c>
      <c r="V41" s="45"/>
      <c r="W41" s="50"/>
      <c r="X41" s="48" t="str">
        <f t="shared" si="20"/>
        <v>1-9</v>
      </c>
      <c r="Y41" s="48" t="str">
        <f t="shared" si="20"/>
        <v/>
      </c>
      <c r="Z41" s="45" t="s">
        <v>79</v>
      </c>
      <c r="AA41" s="45"/>
      <c r="AB41" s="45" t="s">
        <v>77</v>
      </c>
      <c r="AC41" s="45"/>
      <c r="AD41" s="50"/>
      <c r="AE41" s="44" t="s">
        <v>27</v>
      </c>
      <c r="AF41" s="45"/>
      <c r="AG41" s="45"/>
      <c r="AH41" s="45"/>
      <c r="AI41" s="45" t="s">
        <v>77</v>
      </c>
      <c r="AJ41" s="45"/>
      <c r="AK41" s="50"/>
      <c r="AN41" s="1">
        <v>6</v>
      </c>
      <c r="AO41" s="1"/>
      <c r="AP41" s="1"/>
      <c r="AQ41" s="1"/>
      <c r="AR41" s="1"/>
      <c r="AT41" s="1">
        <v>6</v>
      </c>
      <c r="AU41" s="1"/>
      <c r="AV41" s="1"/>
      <c r="AW41" s="1"/>
      <c r="AX41" s="1"/>
      <c r="AZ41" s="1">
        <v>6</v>
      </c>
      <c r="BA41" s="1"/>
      <c r="BB41" s="1"/>
      <c r="BC41" s="1"/>
      <c r="BD41" s="1"/>
    </row>
    <row r="42" spans="1:56" x14ac:dyDescent="0.45">
      <c r="A42" s="64"/>
      <c r="B42" s="65">
        <f t="shared" si="2"/>
        <v>45285</v>
      </c>
      <c r="C42" s="80">
        <f>COUNTIF(C26:C41,C$2)</f>
        <v>12</v>
      </c>
      <c r="D42" s="86">
        <f>COUNTIF(D26:D41,D$2)</f>
        <v>0</v>
      </c>
      <c r="E42" s="86">
        <f t="shared" ref="E42:AJ42" si="21">COUNTIF(E26:E41,E$2)</f>
        <v>12</v>
      </c>
      <c r="F42" s="86">
        <f t="shared" si="21"/>
        <v>13</v>
      </c>
      <c r="G42" s="86">
        <f t="shared" si="21"/>
        <v>0</v>
      </c>
      <c r="H42" s="86">
        <f t="shared" si="21"/>
        <v>0</v>
      </c>
      <c r="I42" s="87">
        <f t="shared" si="21"/>
        <v>0</v>
      </c>
      <c r="J42" s="88">
        <f t="shared" si="21"/>
        <v>0</v>
      </c>
      <c r="K42" s="72">
        <f t="shared" si="21"/>
        <v>14</v>
      </c>
      <c r="L42" s="73">
        <f t="shared" si="21"/>
        <v>0</v>
      </c>
      <c r="M42" s="73">
        <f t="shared" si="21"/>
        <v>13</v>
      </c>
      <c r="N42" s="73">
        <f t="shared" si="21"/>
        <v>0</v>
      </c>
      <c r="O42" s="73">
        <f t="shared" si="21"/>
        <v>0</v>
      </c>
      <c r="P42" s="74">
        <f>COUNTIF(P26:P41,#REF!)</f>
        <v>0</v>
      </c>
      <c r="Q42" s="88">
        <f t="shared" si="21"/>
        <v>12</v>
      </c>
      <c r="R42" s="73">
        <f t="shared" si="21"/>
        <v>0</v>
      </c>
      <c r="S42" s="73">
        <f t="shared" si="21"/>
        <v>10</v>
      </c>
      <c r="T42" s="73">
        <f t="shared" si="21"/>
        <v>0</v>
      </c>
      <c r="U42" s="73">
        <f>COUNTIF(U26:U41,AC$2)</f>
        <v>0</v>
      </c>
      <c r="V42" s="73">
        <f>COUNTIF(V26:V41,P$2)</f>
        <v>0</v>
      </c>
      <c r="W42" s="74">
        <f t="shared" si="21"/>
        <v>0</v>
      </c>
      <c r="X42" s="88">
        <f t="shared" si="21"/>
        <v>13</v>
      </c>
      <c r="Y42" s="73">
        <f t="shared" si="21"/>
        <v>0</v>
      </c>
      <c r="Z42" s="73">
        <f t="shared" si="21"/>
        <v>0</v>
      </c>
      <c r="AA42" s="73">
        <f t="shared" si="21"/>
        <v>0</v>
      </c>
      <c r="AB42" s="73">
        <f t="shared" si="21"/>
        <v>12</v>
      </c>
      <c r="AC42" s="73">
        <f>COUNTIF(AC26:AC41,#REF!)</f>
        <v>0</v>
      </c>
      <c r="AD42" s="74">
        <f t="shared" si="21"/>
        <v>0</v>
      </c>
      <c r="AE42" s="88">
        <f t="shared" si="21"/>
        <v>11</v>
      </c>
      <c r="AF42" s="73">
        <f t="shared" si="21"/>
        <v>0</v>
      </c>
      <c r="AG42" s="73">
        <f t="shared" si="21"/>
        <v>11</v>
      </c>
      <c r="AH42" s="73">
        <f t="shared" si="21"/>
        <v>0</v>
      </c>
      <c r="AI42" s="73">
        <f t="shared" si="21"/>
        <v>11</v>
      </c>
      <c r="AJ42" s="73">
        <f t="shared" si="21"/>
        <v>0</v>
      </c>
      <c r="AK42" s="74">
        <f>COUNTIF(AK26:AK41,AK$2)</f>
        <v>0</v>
      </c>
      <c r="AN42" s="1">
        <v>5</v>
      </c>
      <c r="AO42" s="1"/>
      <c r="AP42" s="1"/>
      <c r="AQ42" s="1"/>
      <c r="AR42" s="1"/>
      <c r="AT42" s="1">
        <v>5</v>
      </c>
      <c r="AU42" s="1"/>
      <c r="AV42" s="1"/>
      <c r="AW42" s="1"/>
      <c r="AX42" s="1"/>
      <c r="AZ42" s="1">
        <v>5</v>
      </c>
      <c r="BA42" s="1"/>
      <c r="BB42" s="1"/>
      <c r="BC42" s="1"/>
      <c r="BD42" s="1"/>
    </row>
    <row r="43" spans="1:56" x14ac:dyDescent="0.45">
      <c r="A43" s="19"/>
      <c r="B43" s="66">
        <f t="shared" si="2"/>
        <v>45292</v>
      </c>
      <c r="C43" s="19"/>
      <c r="D43" s="20"/>
      <c r="E43" s="20"/>
      <c r="F43" s="20"/>
      <c r="G43" s="20"/>
      <c r="H43" s="20"/>
      <c r="I43" s="21"/>
      <c r="J43" s="19"/>
      <c r="K43" s="22"/>
      <c r="L43" s="20"/>
      <c r="M43" s="20"/>
      <c r="N43" s="20"/>
      <c r="O43" s="20"/>
      <c r="P43" s="23"/>
      <c r="Q43" s="22"/>
      <c r="R43" s="20"/>
      <c r="S43" s="20"/>
      <c r="T43" s="20"/>
      <c r="U43" s="20"/>
      <c r="V43" s="20"/>
      <c r="W43" s="23"/>
      <c r="X43" s="22"/>
      <c r="Y43" s="20"/>
      <c r="Z43" s="20"/>
      <c r="AA43" s="20"/>
      <c r="AB43" s="20"/>
      <c r="AC43" s="20"/>
      <c r="AD43" s="23"/>
      <c r="AE43" s="19"/>
      <c r="AF43" s="20"/>
      <c r="AG43" s="20"/>
      <c r="AH43" s="20"/>
      <c r="AI43" s="20"/>
      <c r="AJ43" s="20"/>
      <c r="AK43" s="23"/>
      <c r="AN43" s="1">
        <v>4</v>
      </c>
      <c r="AO43" s="1"/>
      <c r="AP43" s="1"/>
      <c r="AQ43" s="1"/>
      <c r="AR43" s="1"/>
      <c r="AT43" s="1">
        <v>4</v>
      </c>
      <c r="AU43" s="1"/>
      <c r="AV43" s="1"/>
      <c r="AW43" s="1"/>
      <c r="AX43" s="1"/>
      <c r="AZ43" s="1">
        <v>4</v>
      </c>
      <c r="BA43" s="1"/>
      <c r="BB43" s="1"/>
      <c r="BC43" s="1"/>
      <c r="BD43" s="1"/>
    </row>
    <row r="44" spans="1:56" x14ac:dyDescent="0.45">
      <c r="A44" s="12">
        <v>34</v>
      </c>
      <c r="B44" s="13">
        <f t="shared" si="2"/>
        <v>45299</v>
      </c>
      <c r="C44" s="19" t="s">
        <v>84</v>
      </c>
      <c r="D44" s="20"/>
      <c r="E44" s="20"/>
      <c r="F44" s="20"/>
      <c r="G44" s="20"/>
      <c r="H44" s="20"/>
      <c r="I44" s="21"/>
      <c r="J44" s="19" t="s">
        <v>14</v>
      </c>
      <c r="K44" s="22"/>
      <c r="L44" s="20"/>
      <c r="M44" s="20"/>
      <c r="N44" s="20"/>
      <c r="O44" s="20"/>
      <c r="P44" s="23"/>
      <c r="Q44" s="22" t="s">
        <v>85</v>
      </c>
      <c r="R44" s="20"/>
      <c r="S44" s="1" t="s">
        <v>26</v>
      </c>
      <c r="T44" s="1"/>
      <c r="U44" s="1" t="s">
        <v>19</v>
      </c>
      <c r="V44" s="1" t="s">
        <v>21</v>
      </c>
      <c r="W44" s="23"/>
      <c r="X44" s="1" t="s">
        <v>21</v>
      </c>
      <c r="Y44" s="1"/>
      <c r="Z44" s="1"/>
      <c r="AA44" s="1"/>
      <c r="AB44" s="70" t="s">
        <v>18</v>
      </c>
      <c r="AC44" s="1"/>
      <c r="AD44" s="7"/>
      <c r="AE44" s="1" t="s">
        <v>21</v>
      </c>
      <c r="AF44" s="1"/>
      <c r="AG44" s="70" t="s">
        <v>18</v>
      </c>
      <c r="AH44" s="1"/>
      <c r="AI44" s="1" t="s">
        <v>26</v>
      </c>
      <c r="AJ44" s="1"/>
      <c r="AK44" s="23"/>
      <c r="AN44" s="1">
        <v>3</v>
      </c>
      <c r="AO44" s="1"/>
      <c r="AP44" s="1"/>
      <c r="AQ44" s="1"/>
      <c r="AR44" s="1"/>
      <c r="AT44" s="1">
        <v>3</v>
      </c>
      <c r="AU44" s="1"/>
      <c r="AV44" s="1"/>
      <c r="AW44" s="1"/>
      <c r="AX44" s="1"/>
      <c r="AZ44" s="1">
        <v>3</v>
      </c>
      <c r="BA44" s="1"/>
      <c r="BB44" s="1"/>
      <c r="BC44" s="1"/>
      <c r="BD44" s="1"/>
    </row>
    <row r="45" spans="1:56" x14ac:dyDescent="0.45">
      <c r="A45" s="6">
        <v>35</v>
      </c>
      <c r="B45" s="8">
        <f t="shared" si="2"/>
        <v>45306</v>
      </c>
      <c r="C45" s="6" t="s">
        <v>19</v>
      </c>
      <c r="D45" s="1"/>
      <c r="E45" s="1" t="s">
        <v>26</v>
      </c>
      <c r="F45" s="1" t="s">
        <v>21</v>
      </c>
      <c r="G45" s="1"/>
      <c r="H45" s="1"/>
      <c r="I45" s="2"/>
      <c r="J45" s="6"/>
      <c r="K45" s="70" t="s">
        <v>18</v>
      </c>
      <c r="L45" s="1"/>
      <c r="M45" s="1" t="s">
        <v>19</v>
      </c>
      <c r="N45" s="1"/>
      <c r="O45" s="1"/>
      <c r="P45" s="7"/>
      <c r="Q45" s="70" t="s">
        <v>18</v>
      </c>
      <c r="R45" s="1"/>
      <c r="S45" s="1" t="s">
        <v>26</v>
      </c>
      <c r="T45" s="1"/>
      <c r="U45" s="1" t="s">
        <v>19</v>
      </c>
      <c r="V45" s="1" t="s">
        <v>21</v>
      </c>
      <c r="W45" s="23"/>
      <c r="X45" s="1" t="s">
        <v>21</v>
      </c>
      <c r="Y45" s="1"/>
      <c r="Z45" s="1"/>
      <c r="AA45" s="1"/>
      <c r="AB45" s="70" t="s">
        <v>18</v>
      </c>
      <c r="AC45" s="1"/>
      <c r="AD45" s="7"/>
      <c r="AE45" s="1" t="s">
        <v>21</v>
      </c>
      <c r="AF45" s="1"/>
      <c r="AG45" s="70" t="s">
        <v>18</v>
      </c>
      <c r="AH45" s="1"/>
      <c r="AI45" s="1" t="s">
        <v>26</v>
      </c>
      <c r="AJ45" s="1"/>
      <c r="AK45" s="23"/>
      <c r="AN45" s="1">
        <v>2</v>
      </c>
      <c r="AO45" s="1"/>
      <c r="AP45" s="1"/>
      <c r="AQ45" s="1"/>
      <c r="AR45" s="1"/>
      <c r="AT45" s="1">
        <v>2</v>
      </c>
      <c r="AU45" s="1"/>
      <c r="AV45" s="1"/>
      <c r="AW45" s="1"/>
      <c r="AX45" s="1"/>
      <c r="AZ45" s="1">
        <v>2</v>
      </c>
      <c r="BA45" s="1"/>
      <c r="BB45" s="1"/>
      <c r="BC45" s="1"/>
      <c r="BD45" s="1"/>
    </row>
    <row r="46" spans="1:56" x14ac:dyDescent="0.45">
      <c r="A46" s="6">
        <v>36</v>
      </c>
      <c r="B46" s="8">
        <f t="shared" si="2"/>
        <v>45313</v>
      </c>
      <c r="C46" s="6" t="s">
        <v>19</v>
      </c>
      <c r="D46" s="1"/>
      <c r="E46" s="1" t="s">
        <v>26</v>
      </c>
      <c r="F46" s="1" t="s">
        <v>21</v>
      </c>
      <c r="G46" s="1"/>
      <c r="H46" s="1"/>
      <c r="I46" s="2"/>
      <c r="J46" s="6"/>
      <c r="K46" s="70" t="s">
        <v>18</v>
      </c>
      <c r="L46" s="1"/>
      <c r="M46" s="1" t="s">
        <v>19</v>
      </c>
      <c r="N46" s="1"/>
      <c r="O46" s="1"/>
      <c r="P46" s="7"/>
      <c r="Q46" s="70" t="s">
        <v>18</v>
      </c>
      <c r="R46" s="1"/>
      <c r="S46" s="1" t="s">
        <v>26</v>
      </c>
      <c r="T46" s="1"/>
      <c r="U46" s="1" t="s">
        <v>19</v>
      </c>
      <c r="V46" s="1" t="s">
        <v>21</v>
      </c>
      <c r="W46" s="23"/>
      <c r="X46" s="1" t="s">
        <v>21</v>
      </c>
      <c r="Y46" s="1"/>
      <c r="Z46" s="1"/>
      <c r="AA46" s="1"/>
      <c r="AB46" s="70" t="s">
        <v>18</v>
      </c>
      <c r="AC46" s="1"/>
      <c r="AD46" s="7"/>
      <c r="AE46" s="1" t="s">
        <v>21</v>
      </c>
      <c r="AF46" s="1"/>
      <c r="AG46" s="70" t="s">
        <v>18</v>
      </c>
      <c r="AH46" s="1"/>
      <c r="AI46" s="1" t="s">
        <v>26</v>
      </c>
      <c r="AJ46" s="1"/>
      <c r="AK46" s="23"/>
      <c r="AN46" s="11">
        <v>1</v>
      </c>
      <c r="AO46" s="1"/>
      <c r="AP46" s="1"/>
      <c r="AQ46" s="1"/>
      <c r="AR46" s="1"/>
      <c r="AT46" s="11">
        <v>1</v>
      </c>
      <c r="AU46" s="1"/>
      <c r="AV46" s="1"/>
      <c r="AW46" s="1"/>
      <c r="AX46" s="1"/>
      <c r="AZ46" s="1">
        <v>1</v>
      </c>
      <c r="BA46" s="1"/>
      <c r="BB46" s="1"/>
      <c r="BC46" s="1"/>
      <c r="BD46" s="1"/>
    </row>
    <row r="47" spans="1:56" x14ac:dyDescent="0.45">
      <c r="A47" s="6">
        <v>37</v>
      </c>
      <c r="B47" s="8">
        <f t="shared" si="2"/>
        <v>45320</v>
      </c>
      <c r="C47" s="6" t="s">
        <v>19</v>
      </c>
      <c r="D47" s="1"/>
      <c r="E47" s="1" t="s">
        <v>26</v>
      </c>
      <c r="F47" s="1" t="s">
        <v>21</v>
      </c>
      <c r="G47" s="1"/>
      <c r="H47" s="1"/>
      <c r="I47" s="2"/>
      <c r="J47" s="6"/>
      <c r="K47" s="70" t="s">
        <v>18</v>
      </c>
      <c r="L47" s="1"/>
      <c r="M47" s="1" t="s">
        <v>19</v>
      </c>
      <c r="N47" s="1"/>
      <c r="O47" s="1"/>
      <c r="P47" s="7"/>
      <c r="Q47" s="70" t="s">
        <v>18</v>
      </c>
      <c r="R47" s="1"/>
      <c r="S47" s="1" t="s">
        <v>26</v>
      </c>
      <c r="T47" s="1"/>
      <c r="U47" s="1" t="s">
        <v>19</v>
      </c>
      <c r="V47" s="1" t="s">
        <v>21</v>
      </c>
      <c r="W47" s="23"/>
      <c r="X47" s="1" t="s">
        <v>21</v>
      </c>
      <c r="Y47" s="1"/>
      <c r="Z47" s="1"/>
      <c r="AA47" s="1"/>
      <c r="AB47" s="70" t="s">
        <v>18</v>
      </c>
      <c r="AC47" s="1"/>
      <c r="AD47" s="7"/>
      <c r="AE47" s="1" t="s">
        <v>21</v>
      </c>
      <c r="AF47" s="1"/>
      <c r="AG47" s="70" t="s">
        <v>18</v>
      </c>
      <c r="AH47" s="1"/>
      <c r="AI47" s="1" t="s">
        <v>26</v>
      </c>
      <c r="AJ47" s="1"/>
      <c r="AK47" s="23"/>
      <c r="AN47" s="100"/>
      <c r="AO47" s="101"/>
      <c r="AP47" s="101"/>
      <c r="AQ47" s="101"/>
      <c r="AR47" s="101"/>
      <c r="AT47" s="100"/>
      <c r="AU47" s="101"/>
      <c r="AV47" s="101"/>
      <c r="AW47" s="101"/>
      <c r="AX47" s="101"/>
      <c r="BA47" s="60"/>
      <c r="BB47" s="60"/>
      <c r="BC47" s="60"/>
      <c r="BD47" s="60"/>
    </row>
    <row r="48" spans="1:56" x14ac:dyDescent="0.45">
      <c r="A48" s="6">
        <v>38</v>
      </c>
      <c r="B48" s="8">
        <f t="shared" si="2"/>
        <v>45327</v>
      </c>
      <c r="C48" s="6" t="s">
        <v>19</v>
      </c>
      <c r="D48" s="1"/>
      <c r="E48" s="1" t="s">
        <v>26</v>
      </c>
      <c r="F48" s="20" t="s">
        <v>88</v>
      </c>
      <c r="G48" s="20"/>
      <c r="H48" s="20"/>
      <c r="I48" s="21"/>
      <c r="J48" s="19" t="s">
        <v>89</v>
      </c>
      <c r="K48" s="22"/>
      <c r="L48" s="20"/>
      <c r="M48" s="20"/>
      <c r="N48" s="20"/>
      <c r="O48" s="20"/>
      <c r="P48" s="23"/>
      <c r="Q48" s="70" t="s">
        <v>18</v>
      </c>
      <c r="R48" s="1"/>
      <c r="S48" s="1" t="s">
        <v>26</v>
      </c>
      <c r="T48" s="1"/>
      <c r="U48" s="1" t="s">
        <v>19</v>
      </c>
      <c r="V48" s="1" t="s">
        <v>21</v>
      </c>
      <c r="W48" s="23"/>
      <c r="X48" s="1" t="s">
        <v>21</v>
      </c>
      <c r="Y48" s="1"/>
      <c r="Z48" s="1"/>
      <c r="AA48" s="1"/>
      <c r="AB48" s="70" t="s">
        <v>18</v>
      </c>
      <c r="AC48" s="1"/>
      <c r="AD48" s="7"/>
      <c r="AE48" s="1" t="s">
        <v>21</v>
      </c>
      <c r="AF48" s="1"/>
      <c r="AG48" s="70" t="s">
        <v>18</v>
      </c>
      <c r="AH48" s="1"/>
      <c r="AI48" s="1" t="s">
        <v>26</v>
      </c>
      <c r="AJ48" s="1"/>
      <c r="AK48" s="23"/>
      <c r="AM48" t="s">
        <v>82</v>
      </c>
      <c r="AN48" s="1" t="s">
        <v>15</v>
      </c>
      <c r="AO48" s="61" t="s">
        <v>9</v>
      </c>
      <c r="AP48" s="57" t="s">
        <v>8</v>
      </c>
      <c r="AQ48" s="62" t="s">
        <v>6</v>
      </c>
      <c r="AR48" s="58" t="s">
        <v>7</v>
      </c>
      <c r="AT48" s="1" t="s">
        <v>16</v>
      </c>
      <c r="AU48" s="61" t="s">
        <v>9</v>
      </c>
      <c r="AV48" s="57" t="s">
        <v>8</v>
      </c>
      <c r="AW48" s="62" t="s">
        <v>6</v>
      </c>
      <c r="AX48" s="58" t="s">
        <v>7</v>
      </c>
    </row>
    <row r="49" spans="1:50" x14ac:dyDescent="0.45">
      <c r="A49" s="6">
        <v>39</v>
      </c>
      <c r="B49" s="8">
        <f t="shared" si="2"/>
        <v>45334</v>
      </c>
      <c r="C49" s="19" t="s">
        <v>90</v>
      </c>
      <c r="D49" s="20"/>
      <c r="E49" s="20"/>
      <c r="F49" s="20"/>
      <c r="G49" s="20"/>
      <c r="H49" s="20"/>
      <c r="I49" s="21"/>
      <c r="J49" s="6"/>
      <c r="K49" s="70" t="s">
        <v>18</v>
      </c>
      <c r="L49" s="1"/>
      <c r="M49" s="1" t="s">
        <v>19</v>
      </c>
      <c r="N49" s="1"/>
      <c r="O49" s="1"/>
      <c r="P49" s="7"/>
      <c r="Q49" s="70" t="s">
        <v>18</v>
      </c>
      <c r="R49" s="1"/>
      <c r="S49" s="1" t="s">
        <v>26</v>
      </c>
      <c r="T49" s="1"/>
      <c r="U49" s="1" t="s">
        <v>19</v>
      </c>
      <c r="V49" s="1" t="s">
        <v>21</v>
      </c>
      <c r="W49" s="23"/>
      <c r="X49" s="20" t="s">
        <v>80</v>
      </c>
      <c r="Y49" s="20"/>
      <c r="Z49" s="20"/>
      <c r="AA49" s="20"/>
      <c r="AB49" s="22"/>
      <c r="AC49" s="20"/>
      <c r="AD49" s="23"/>
      <c r="AE49" s="20" t="s">
        <v>80</v>
      </c>
      <c r="AF49" s="20"/>
      <c r="AG49" s="22"/>
      <c r="AH49" s="20"/>
      <c r="AI49" s="20"/>
      <c r="AJ49" s="20"/>
      <c r="AK49" s="23"/>
      <c r="AN49" s="1" t="s">
        <v>23</v>
      </c>
      <c r="AO49" s="1">
        <f ca="1">COUNTIF(OFFSET($C$4,INT(_xlfn.DAYS(初期設定!$C14,$B$4)/7),0,INT(_xlfn.DAYS(初期設定!$C15,$B$4)/7)-INT(_xlfn.DAYS(初期設定!$C14,$B$4)/7)+1,35),AO48)-IF(WEEKDAY(初期設定!$C14,2)=1,0,COUNTIF(OFFSET($C$4,INT(_xlfn.DAYS(初期設定!$C14,$B$4)/7),0,1,WEEKDAY(初期設定!$C14,2)*7-7),AO48))-IF(WEEKDAY(初期設定!$C15,2)=5,0,COUNTIF(OFFSET($C$4,INT(_xlfn.DAYS(初期設定!$C15,$B$4)/7),WEEKDAY(初期設定!$C15,2)*7-7,1,42-WEEKDAY(初期設定!$C15,2)*7),AO48))</f>
        <v>19</v>
      </c>
      <c r="AP49" s="1">
        <f ca="1">COUNTIF(OFFSET($C$4,INT(_xlfn.DAYS(初期設定!$C14,$B$4)/7),0,INT(_xlfn.DAYS(初期設定!$C15,$B$4)/7)-INT(_xlfn.DAYS(初期設定!$C14,$B$4)/7)+1,35),AP48)-IF(WEEKDAY(初期設定!$C14,2)=1,0,COUNTIF(OFFSET($C$4,INT(_xlfn.DAYS(初期設定!$C14,$B$4)/7),0,1,WEEKDAY(初期設定!$C14,2)*7-7),AP48))-IF(WEEKDAY(初期設定!$C15,2)=5,0,COUNTIF(OFFSET($C$4,INT(_xlfn.DAYS(初期設定!$C15,$B$4)/7),WEEKDAY(初期設定!$C15,2)*7-7,1,42-WEEKDAY(初期設定!$C15,2)*7),AP48))</f>
        <v>19</v>
      </c>
      <c r="AQ49" s="1">
        <f ca="1">COUNTIF(OFFSET($C$4,INT(_xlfn.DAYS(初期設定!$C14,$B$4)/7),0,INT(_xlfn.DAYS(初期設定!$C15,$B$4)/7)-INT(_xlfn.DAYS(初期設定!$C14,$B$4)/7)+1,35),AQ48)-IF(WEEKDAY(初期設定!$C14,2)=1,0,COUNTIF(OFFSET($C$4,INT(_xlfn.DAYS(初期設定!$C14,$B$4)/7),0,1,WEEKDAY(初期設定!$C14,2)*7-7),AQ48))-IF(WEEKDAY(初期設定!$C15,2)=5,0,COUNTIF(OFFSET($C$4,INT(_xlfn.DAYS(初期設定!$C15,$B$4)/7),WEEKDAY(初期設定!$C15,2)*7-7,1,42-WEEKDAY(初期設定!$C15,2)*7),AQ48))</f>
        <v>14</v>
      </c>
      <c r="AR49" s="1">
        <f ca="1">COUNTIF(OFFSET($C$4,INT(_xlfn.DAYS(初期設定!$C14,$B$4)/7),0,INT(_xlfn.DAYS(初期設定!$C15,$B$4)/7)-INT(_xlfn.DAYS(初期設定!$C14,$B$4)/7)+1,35),AR48)-IF(WEEKDAY(初期設定!$C14,2)=1,0,COUNTIF(OFFSET($C$4,INT(_xlfn.DAYS(初期設定!$C14,$B$4)/7),0,1,WEEKDAY(初期設定!$C14,2)*7-7),AR48))-IF(WEEKDAY(初期設定!$C15,2)=5,0,COUNTIF(OFFSET($C$4,INT(_xlfn.DAYS(初期設定!$C15,$B$4)/7),WEEKDAY(初期設定!$C15,2)*7-7,1,42-WEEKDAY(初期設定!$C15,2)*7),AR48))</f>
        <v>15</v>
      </c>
      <c r="AT49" s="1" t="s">
        <v>24</v>
      </c>
      <c r="AU49" s="1">
        <f ca="1">COUNTIF(OFFSET($C$4,INT(_xlfn.DAYS(初期設定!$C15,$B$4)/7),0,INT(_xlfn.DAYS(初期設定!$C16,$B$4)/7)-INT(_xlfn.DAYS(初期設定!$C15,$B$4)/7)+1,35),AU48)-IF(WEEKDAY(初期設定!$C15,2)=1,0,COUNTIF(OFFSET($C$4,INT(_xlfn.DAYS(初期設定!$C15,$B$4)/7),0,1,WEEKDAY(初期設定!$C15,2)*7-7),AU48))-IF(WEEKDAY(初期設定!$C16,2)=5,0,COUNTIF(OFFSET($C$4,INT(_xlfn.DAYS(初期設定!$C16,$B$4)/7),WEEKDAY(初期設定!$C16,2)*7-7,1,42-WEEKDAY(初期設定!$C16,2)*7),AU48))</f>
        <v>8</v>
      </c>
      <c r="AV49" s="1">
        <f ca="1">COUNTIF(OFFSET($C$4,INT(_xlfn.DAYS(初期設定!$C15,$B$4)/7),0,INT(_xlfn.DAYS(初期設定!$C16,$B$4)/7)-INT(_xlfn.DAYS(初期設定!$C15,$B$4)/7)+1,35),AV48)-IF(WEEKDAY(初期設定!$C15,2)=1,0,COUNTIF(OFFSET($C$4,INT(_xlfn.DAYS(初期設定!$C15,$B$4)/7),0,1,WEEKDAY(初期設定!$C15,2)*7-7),AV48))-IF(WEEKDAY(初期設定!$C16,2)=5,0,COUNTIF(OFFSET($C$4,INT(_xlfn.DAYS(初期設定!$C16,$B$4)/7),WEEKDAY(初期設定!$C16,2)*7-7,1,42-WEEKDAY(初期設定!$C16,2)*7),AV48))</f>
        <v>11</v>
      </c>
      <c r="AW49" s="1">
        <f ca="1">COUNTIF(OFFSET($C$4,INT(_xlfn.DAYS(初期設定!$C15,$B$4)/7),0,INT(_xlfn.DAYS(初期設定!$C16,$B$4)/7)-INT(_xlfn.DAYS(初期設定!$C15,$B$4)/7)+1,35),AW48)-IF(WEEKDAY(初期設定!$C15,2)=1,0,COUNTIF(OFFSET($C$4,INT(_xlfn.DAYS(初期設定!$C15,$B$4)/7),0,1,WEEKDAY(初期設定!$C15,2)*7-7),AW48))-IF(WEEKDAY(初期設定!$C16,2)=5,0,COUNTIF(OFFSET($C$4,INT(_xlfn.DAYS(初期設定!$C16,$B$4)/7),WEEKDAY(初期設定!$C16,2)*7-7,1,42-WEEKDAY(初期設定!$C16,2)*7),AW48))</f>
        <v>9</v>
      </c>
      <c r="AX49" s="1">
        <f ca="1">COUNTIF(OFFSET($C$4,INT(_xlfn.DAYS(初期設定!$C15,$B$4)/7),0,INT(_xlfn.DAYS(初期設定!$C16,$B$4)/7)-INT(_xlfn.DAYS(初期設定!$C15,$B$4)/7)+1,35),AX48)-IF(WEEKDAY(初期設定!$C15,2)=1,0,COUNTIF(OFFSET($C$4,INT(_xlfn.DAYS(初期設定!$C15,$B$4)/7),0,1,WEEKDAY(初期設定!$C15,2)*7-7),AX48))-IF(WEEKDAY(初期設定!$C16,2)=5,0,COUNTIF(OFFSET($C$4,INT(_xlfn.DAYS(初期設定!$C16,$B$4)/7),WEEKDAY(初期設定!$C16,2)*7-7,1,42-WEEKDAY(初期設定!$C16,2)*7),AX48))</f>
        <v>8</v>
      </c>
    </row>
    <row r="50" spans="1:50" x14ac:dyDescent="0.45">
      <c r="A50" s="6">
        <v>40</v>
      </c>
      <c r="B50" s="8">
        <f t="shared" si="2"/>
        <v>45341</v>
      </c>
      <c r="C50" s="20" t="s">
        <v>80</v>
      </c>
      <c r="D50" s="20"/>
      <c r="E50" s="20"/>
      <c r="F50" s="20"/>
      <c r="G50" s="20"/>
      <c r="H50" s="20"/>
      <c r="I50" s="21"/>
      <c r="J50" s="20" t="s">
        <v>80</v>
      </c>
      <c r="K50" s="22"/>
      <c r="L50" s="20"/>
      <c r="M50" s="20"/>
      <c r="N50" s="20"/>
      <c r="O50" s="20"/>
      <c r="P50" s="23"/>
      <c r="Q50" s="20" t="s">
        <v>80</v>
      </c>
      <c r="R50" s="20"/>
      <c r="S50" s="20"/>
      <c r="T50" s="20"/>
      <c r="U50" s="20"/>
      <c r="V50" s="20"/>
      <c r="W50" s="23"/>
      <c r="X50" s="20" t="s">
        <v>81</v>
      </c>
      <c r="Y50" s="20"/>
      <c r="Z50" s="20"/>
      <c r="AA50" s="20"/>
      <c r="AB50" s="22"/>
      <c r="AC50" s="20"/>
      <c r="AD50" s="23"/>
      <c r="AE50" s="20" t="s">
        <v>86</v>
      </c>
      <c r="AF50" s="20"/>
      <c r="AG50" s="22"/>
      <c r="AH50" s="20"/>
      <c r="AI50" s="20"/>
      <c r="AJ50" s="20"/>
      <c r="AK50" s="23"/>
      <c r="AM50" s="33"/>
      <c r="AN50" s="1" t="s">
        <v>93</v>
      </c>
      <c r="AO50" s="1">
        <f ca="1">IF(TODAY()&gt;=初期設定!$C15,0,COUNTIF(OFFSET($C$4,INT(_xlfn.DAYS(TODAY(),$B$4)/7),0,INT(_xlfn.DAYS(初期設定!$C15,$B$4)/7)-INT(_xlfn.DAYS(TODAY(),$B$4)/7)+1,35),AO$4)-IF(WEEKDAY(TODAY(),2)=1,0,COUNTIF(OFFSET($C$4,INT(_xlfn.DAYS(TODAY(),$B$4)/7),0,1,WEEKDAY(TODAY()-1,2)*7),AO$4))-IF(WEEKDAY(初期設定!$C15,2)=5,0,COUNTIF(OFFSET($C$4,INT(_xlfn.DAYS(初期設定!$C15,$B$4)/7),WEEKDAY(初期設定!$C15-1,2)*7,1,42-WEEKDAY(初期設定!$C15,2)*7),AO$4)))-AO6-AU6-BA6-AO28-AU28-BA28</f>
        <v>19</v>
      </c>
      <c r="AP50" s="1">
        <f ca="1">IF(TODAY()&gt;=初期設定!$C15,0,COUNTIF(OFFSET($C$4,INT(_xlfn.DAYS(TODAY(),$B$4)/7),0,INT(_xlfn.DAYS(初期設定!$C15,$B$4)/7)-INT(_xlfn.DAYS(TODAY(),$B$4)/7)+1,35),AP$4)-IF(WEEKDAY(TODAY(),2)=1,0,COUNTIF(OFFSET($C$4,INT(_xlfn.DAYS(TODAY(),$B$4)/7),0,1,WEEKDAY(TODAY()-1,2)*7),AP$4))-IF(WEEKDAY(初期設定!$C15,2)=5,0,COUNTIF(OFFSET($C$4,INT(_xlfn.DAYS(初期設定!$C15,$B$4)/7),WEEKDAY(初期設定!$C15-1,2)*7,1,42-WEEKDAY(初期設定!$C15,2)*7),AP$4)))-AP6-AV6-BB6-AP28-AV28-BB28</f>
        <v>19</v>
      </c>
      <c r="AQ50" s="1">
        <f ca="1">IF(TODAY()&gt;=初期設定!$C15,0,COUNTIF(OFFSET($C$4,INT(_xlfn.DAYS(TODAY(),$B$4)/7),0,INT(_xlfn.DAYS(初期設定!$C15,$B$4)/7)-INT(_xlfn.DAYS(TODAY(),$B$4)/7)+1,35),AQ$4)-IF(WEEKDAY(TODAY(),2)=1,0,COUNTIF(OFFSET($C$4,INT(_xlfn.DAYS(TODAY(),$B$4)/7),0,1,WEEKDAY(TODAY()-1,2)*7),AQ$4))-IF(WEEKDAY(初期設定!$C15,2)=5,0,COUNTIF(OFFSET($C$4,INT(_xlfn.DAYS(初期設定!$C15,$B$4)/7),WEEKDAY(初期設定!$C15-1,2)*7,1,42-WEEKDAY(初期設定!$C15,2)*7),AQ$4)))-AQ6-AW6-BC6-AQ28-AW28-BC28</f>
        <v>14</v>
      </c>
      <c r="AR50" s="1">
        <f ca="1">IF(TODAY()&gt;=初期設定!$C15,0,COUNTIF(OFFSET($C$4,INT(_xlfn.DAYS(TODAY(),$B$4)/7),0,INT(_xlfn.DAYS(初期設定!$C15,$B$4)/7)-INT(_xlfn.DAYS(TODAY(),$B$4)/7)+1,35),AR$4)-IF(WEEKDAY(TODAY(),2)=1,0,COUNTIF(OFFSET($C$4,INT(_xlfn.DAYS(TODAY(),$B$4)/7),0,1,WEEKDAY(TODAY()-1,2)*7),AR$4))-IF(WEEKDAY(初期設定!$C15,2)=5,0,COUNTIF(OFFSET($C$4,INT(_xlfn.DAYS(初期設定!$C15,$B$4)/7),WEEKDAY(初期設定!$C15-1,2)*7,1,42-WEEKDAY(初期設定!$C15,2)*7),AR$4)))-AR6-AX6-BD6-AR28-AX28-BD28</f>
        <v>15</v>
      </c>
      <c r="AT50" s="1" t="s">
        <v>93</v>
      </c>
      <c r="AU50" s="1">
        <f ca="1">IF(TODAY()&gt;=初期設定!$C16,0,COUNTIF(OFFSET($C$4,INT(_xlfn.DAYS(TODAY(),$B$4)/7),0,INT(_xlfn.DAYS(初期設定!$C16,$B$4)/7)-INT(_xlfn.DAYS(TODAY(),$B$4)/7)+1,35),AU$4)-IF(WEEKDAY(TODAY(),2)=1,0,COUNTIF(OFFSET($C$4,INT(_xlfn.DAYS(TODAY(),$B$4)/7),0,1,WEEKDAY(TODAY()-1,2)*7),AU$4))-IF(WEEKDAY(初期設定!$C16,2)=5,0,COUNTIF(OFFSET($C$4,INT(_xlfn.DAYS(初期設定!$C16,$B$4)/7),WEEKDAY(初期設定!$C16-1,2)*7,1,42-WEEKDAY(初期設定!$C16,2)*7),AU$4)))-AO6-AU6-BA6-AO28-AU28-BA28-AO50</f>
        <v>8</v>
      </c>
      <c r="AV50" s="1">
        <f ca="1">IF(TODAY()&gt;=初期設定!$C16,0,COUNTIF(OFFSET($C$4,INT(_xlfn.DAYS(TODAY(),$B$4)/7),0,INT(_xlfn.DAYS(初期設定!$C16,$B$4)/7)-INT(_xlfn.DAYS(TODAY(),$B$4)/7)+1,35),AV$4)-IF(WEEKDAY(TODAY(),2)=1,0,COUNTIF(OFFSET($C$4,INT(_xlfn.DAYS(TODAY(),$B$4)/7),0,1,WEEKDAY(TODAY()-1,2)*7),AV$4))-IF(WEEKDAY(初期設定!$C16,2)=5,0,COUNTIF(OFFSET($C$4,INT(_xlfn.DAYS(初期設定!$C16,$B$4)/7),WEEKDAY(初期設定!$C16-1,2)*7,1,42-WEEKDAY(初期設定!$C16,2)*7),AV$4)))-AP6-AV6-BB6-AP28-AV28-BB28-AP50</f>
        <v>11</v>
      </c>
      <c r="AW50" s="1">
        <f ca="1">IF(TODAY()&gt;=初期設定!$C16,0,COUNTIF(OFFSET($C$4,INT(_xlfn.DAYS(TODAY(),$B$4)/7),0,INT(_xlfn.DAYS(初期設定!$C16,$B$4)/7)-INT(_xlfn.DAYS(TODAY(),$B$4)/7)+1,35),AW$4)-IF(WEEKDAY(TODAY(),2)=1,0,COUNTIF(OFFSET($C$4,INT(_xlfn.DAYS(TODAY(),$B$4)/7),0,1,WEEKDAY(TODAY()-1,2)*7),AW$4))-IF(WEEKDAY(初期設定!$C16,2)=5,0,COUNTIF(OFFSET($C$4,INT(_xlfn.DAYS(初期設定!$C16,$B$4)/7),WEEKDAY(初期設定!$C16-1,2)*7,1,42-WEEKDAY(初期設定!$C16,2)*7),AW$4)))-AQ6-AW6-BC6-AQ28-AW28-BC28-AQ50</f>
        <v>9</v>
      </c>
      <c r="AX50" s="1">
        <f ca="1">IF(TODAY()&gt;=初期設定!$C16,0,COUNTIF(OFFSET($C$4,INT(_xlfn.DAYS(TODAY(),$B$4)/7),0,INT(_xlfn.DAYS(初期設定!$C16,$B$4)/7)-INT(_xlfn.DAYS(TODAY(),$B$4)/7)+1,35),AX$4)-IF(WEEKDAY(TODAY(),2)=1,0,COUNTIF(OFFSET($C$4,INT(_xlfn.DAYS(TODAY(),$B$4)/7),0,1,WEEKDAY(TODAY()-1,2)*7),AX$4))-IF(WEEKDAY(初期設定!$C16,2)=5,0,COUNTIF(OFFSET($C$4,INT(_xlfn.DAYS(初期設定!$C16,$B$4)/7),WEEKDAY(初期設定!$C16-1,2)*7,1,42-WEEKDAY(初期設定!$C16,2)*7),AX$4)))-AR6-AX6-BD6-AR28-AX28-BD28-AR50</f>
        <v>8</v>
      </c>
    </row>
    <row r="51" spans="1:50" x14ac:dyDescent="0.45">
      <c r="A51" s="6">
        <v>41</v>
      </c>
      <c r="B51" s="8">
        <f t="shared" si="2"/>
        <v>45348</v>
      </c>
      <c r="C51" s="6" t="s">
        <v>19</v>
      </c>
      <c r="D51" s="1"/>
      <c r="E51" s="1" t="s">
        <v>26</v>
      </c>
      <c r="F51" s="1" t="s">
        <v>21</v>
      </c>
      <c r="G51" s="1"/>
      <c r="H51" s="1"/>
      <c r="I51" s="2"/>
      <c r="J51" s="6"/>
      <c r="K51" s="70" t="s">
        <v>18</v>
      </c>
      <c r="L51" s="1"/>
      <c r="M51" s="1" t="s">
        <v>19</v>
      </c>
      <c r="N51" s="1"/>
      <c r="O51" s="1"/>
      <c r="P51" s="7"/>
      <c r="Q51" s="70" t="s">
        <v>18</v>
      </c>
      <c r="R51" s="1"/>
      <c r="S51" s="1" t="s">
        <v>26</v>
      </c>
      <c r="T51" s="1"/>
      <c r="U51" s="1" t="s">
        <v>19</v>
      </c>
      <c r="V51" s="1" t="s">
        <v>21</v>
      </c>
      <c r="W51" s="23"/>
      <c r="X51" s="1" t="s">
        <v>21</v>
      </c>
      <c r="Y51" s="1"/>
      <c r="Z51" s="1"/>
      <c r="AA51" s="1"/>
      <c r="AB51" s="22"/>
      <c r="AC51" s="20"/>
      <c r="AD51" s="23"/>
      <c r="AE51" s="20"/>
      <c r="AF51" s="20"/>
      <c r="AG51" s="22"/>
      <c r="AH51" s="20"/>
      <c r="AI51" s="20"/>
      <c r="AJ51" s="20"/>
      <c r="AK51" s="23"/>
      <c r="AM51" s="33"/>
      <c r="AN51" s="1">
        <v>18</v>
      </c>
      <c r="AO51" s="1"/>
      <c r="AP51" s="1"/>
      <c r="AQ51" s="1"/>
      <c r="AR51" s="1"/>
      <c r="AT51" s="1">
        <v>18</v>
      </c>
      <c r="AU51" s="1"/>
      <c r="AV51" s="1"/>
      <c r="AW51" s="1"/>
      <c r="AX51" s="1"/>
    </row>
    <row r="52" spans="1:50" x14ac:dyDescent="0.45">
      <c r="A52" s="6">
        <v>42</v>
      </c>
      <c r="B52" s="8">
        <f t="shared" si="2"/>
        <v>45355</v>
      </c>
      <c r="C52" s="6" t="s">
        <v>19</v>
      </c>
      <c r="D52" s="1"/>
      <c r="E52" s="1" t="s">
        <v>26</v>
      </c>
      <c r="F52" s="1" t="s">
        <v>21</v>
      </c>
      <c r="G52" s="1"/>
      <c r="H52" s="1"/>
      <c r="I52" s="2"/>
      <c r="J52" s="6"/>
      <c r="K52" s="70" t="s">
        <v>18</v>
      </c>
      <c r="L52" s="1"/>
      <c r="M52" s="1" t="s">
        <v>19</v>
      </c>
      <c r="N52" s="1"/>
      <c r="O52" s="1"/>
      <c r="P52" s="7"/>
      <c r="Q52" s="70" t="s">
        <v>18</v>
      </c>
      <c r="R52" s="1"/>
      <c r="S52" s="1" t="s">
        <v>26</v>
      </c>
      <c r="T52" s="1"/>
      <c r="U52" s="1" t="s">
        <v>19</v>
      </c>
      <c r="V52" s="1" t="s">
        <v>21</v>
      </c>
      <c r="W52" s="23"/>
      <c r="X52" s="1" t="s">
        <v>21</v>
      </c>
      <c r="Y52" s="1"/>
      <c r="Z52" s="1"/>
      <c r="AA52" s="1"/>
      <c r="AB52" s="22" t="s">
        <v>91</v>
      </c>
      <c r="AC52" s="20"/>
      <c r="AD52" s="23"/>
      <c r="AE52" s="1" t="s">
        <v>21</v>
      </c>
      <c r="AF52" s="1"/>
      <c r="AG52" s="70" t="s">
        <v>18</v>
      </c>
      <c r="AH52" s="1"/>
      <c r="AI52" s="1" t="s">
        <v>26</v>
      </c>
      <c r="AJ52" s="1"/>
      <c r="AK52" s="23"/>
      <c r="AN52" s="1">
        <v>17</v>
      </c>
      <c r="AO52" s="1"/>
      <c r="AP52" s="1"/>
      <c r="AQ52" s="1"/>
      <c r="AR52" s="1"/>
      <c r="AT52" s="1">
        <v>17</v>
      </c>
      <c r="AU52" s="1"/>
      <c r="AV52" s="1"/>
      <c r="AW52" s="1"/>
      <c r="AX52" s="1"/>
    </row>
    <row r="53" spans="1:50" x14ac:dyDescent="0.45">
      <c r="A53" s="6">
        <v>43</v>
      </c>
      <c r="B53" s="8">
        <f t="shared" si="2"/>
        <v>45362</v>
      </c>
      <c r="C53" s="6" t="s">
        <v>19</v>
      </c>
      <c r="D53" s="1"/>
      <c r="E53" s="1" t="s">
        <v>26</v>
      </c>
      <c r="F53" s="1" t="s">
        <v>21</v>
      </c>
      <c r="G53" s="1"/>
      <c r="H53" s="1"/>
      <c r="I53" s="21"/>
      <c r="J53" s="6"/>
      <c r="K53" s="70" t="s">
        <v>18</v>
      </c>
      <c r="L53" s="1"/>
      <c r="M53" s="1" t="s">
        <v>19</v>
      </c>
      <c r="N53" s="1"/>
      <c r="O53" s="1"/>
      <c r="P53" s="23"/>
      <c r="Q53" s="22" t="s">
        <v>20</v>
      </c>
      <c r="R53" s="20"/>
      <c r="S53" s="20"/>
      <c r="T53" s="20"/>
      <c r="U53" s="20"/>
      <c r="V53" s="20"/>
      <c r="W53" s="23"/>
      <c r="X53" s="1" t="s">
        <v>21</v>
      </c>
      <c r="Y53" s="1"/>
      <c r="Z53" s="1"/>
      <c r="AA53" s="1"/>
      <c r="AB53" s="70" t="s">
        <v>18</v>
      </c>
      <c r="AC53" s="1"/>
      <c r="AD53" s="23"/>
      <c r="AE53" s="1" t="s">
        <v>21</v>
      </c>
      <c r="AF53" s="1"/>
      <c r="AG53" s="70" t="s">
        <v>18</v>
      </c>
      <c r="AH53" s="1"/>
      <c r="AI53" s="1" t="s">
        <v>26</v>
      </c>
      <c r="AJ53" s="1"/>
      <c r="AK53" s="23"/>
      <c r="AN53" s="1">
        <v>16</v>
      </c>
      <c r="AO53" s="1"/>
      <c r="AP53" s="1"/>
      <c r="AQ53" s="1"/>
      <c r="AR53" s="1"/>
      <c r="AT53" s="1">
        <v>16</v>
      </c>
      <c r="AU53" s="1"/>
      <c r="AV53" s="1"/>
      <c r="AW53" s="1"/>
      <c r="AX53" s="1"/>
    </row>
    <row r="54" spans="1:50" ht="18.600000000000001" thickBot="1" x14ac:dyDescent="0.5">
      <c r="A54" s="9">
        <v>44</v>
      </c>
      <c r="B54" s="10">
        <f t="shared" si="2"/>
        <v>45369</v>
      </c>
      <c r="C54" s="6" t="s">
        <v>19</v>
      </c>
      <c r="D54" s="1"/>
      <c r="E54" s="1" t="s">
        <v>26</v>
      </c>
      <c r="F54" s="1" t="s">
        <v>21</v>
      </c>
      <c r="G54" s="1"/>
      <c r="H54" s="1"/>
      <c r="I54" s="21"/>
      <c r="J54" s="19" t="s">
        <v>27</v>
      </c>
      <c r="K54" s="22"/>
      <c r="L54" s="20"/>
      <c r="M54" s="20"/>
      <c r="N54" s="20"/>
      <c r="O54" s="20"/>
      <c r="P54" s="23"/>
      <c r="Q54" s="22"/>
      <c r="R54" s="20"/>
      <c r="S54" s="20"/>
      <c r="T54" s="20"/>
      <c r="U54" s="20"/>
      <c r="V54" s="20"/>
      <c r="W54" s="23"/>
      <c r="X54" s="20"/>
      <c r="Y54" s="20"/>
      <c r="Z54" s="20"/>
      <c r="AA54" s="20"/>
      <c r="AB54" s="22"/>
      <c r="AC54" s="20"/>
      <c r="AD54" s="23"/>
      <c r="AE54" s="20"/>
      <c r="AF54" s="20"/>
      <c r="AG54" s="22"/>
      <c r="AH54" s="20"/>
      <c r="AI54" s="20"/>
      <c r="AJ54" s="20"/>
      <c r="AK54" s="23"/>
      <c r="AN54" s="1">
        <v>15</v>
      </c>
      <c r="AO54" s="1"/>
      <c r="AP54" s="1"/>
      <c r="AQ54" s="1"/>
      <c r="AR54" s="1"/>
      <c r="AT54" s="1">
        <v>15</v>
      </c>
      <c r="AU54" s="1"/>
      <c r="AV54" s="1"/>
      <c r="AW54" s="1"/>
      <c r="AX54" s="1"/>
    </row>
    <row r="55" spans="1:50" ht="19.2" thickTop="1" thickBot="1" x14ac:dyDescent="0.5">
      <c r="A55" s="15"/>
      <c r="B55" s="16" t="s">
        <v>83</v>
      </c>
      <c r="C55" s="83">
        <f>COUNTIF(C44:C54,C$2)</f>
        <v>8</v>
      </c>
      <c r="D55" s="81">
        <f t="shared" ref="D55:AK55" si="22">COUNTIF(D44:D54,D$2)</f>
        <v>0</v>
      </c>
      <c r="E55" s="81">
        <f t="shared" si="22"/>
        <v>8</v>
      </c>
      <c r="F55" s="81">
        <f t="shared" si="22"/>
        <v>7</v>
      </c>
      <c r="G55" s="81">
        <f t="shared" si="22"/>
        <v>0</v>
      </c>
      <c r="H55" s="81">
        <f t="shared" si="22"/>
        <v>0</v>
      </c>
      <c r="I55" s="82">
        <f t="shared" si="22"/>
        <v>0</v>
      </c>
      <c r="J55" s="83">
        <f t="shared" si="22"/>
        <v>0</v>
      </c>
      <c r="K55" s="84">
        <f t="shared" si="22"/>
        <v>7</v>
      </c>
      <c r="L55" s="81">
        <f t="shared" si="22"/>
        <v>0</v>
      </c>
      <c r="M55" s="81">
        <f t="shared" si="22"/>
        <v>7</v>
      </c>
      <c r="N55" s="81">
        <f t="shared" si="22"/>
        <v>0</v>
      </c>
      <c r="O55" s="81">
        <f t="shared" si="22"/>
        <v>0</v>
      </c>
      <c r="P55" s="85">
        <f t="shared" si="22"/>
        <v>0</v>
      </c>
      <c r="Q55" s="83">
        <f t="shared" si="22"/>
        <v>7</v>
      </c>
      <c r="R55" s="81">
        <f t="shared" si="22"/>
        <v>0</v>
      </c>
      <c r="S55" s="81">
        <f t="shared" si="22"/>
        <v>8</v>
      </c>
      <c r="T55" s="81">
        <f t="shared" si="22"/>
        <v>0</v>
      </c>
      <c r="U55" s="81">
        <f t="shared" si="22"/>
        <v>0</v>
      </c>
      <c r="V55" s="81">
        <f t="shared" si="22"/>
        <v>0</v>
      </c>
      <c r="W55" s="85">
        <f t="shared" si="22"/>
        <v>0</v>
      </c>
      <c r="X55" s="83">
        <f t="shared" si="22"/>
        <v>8</v>
      </c>
      <c r="Y55" s="81">
        <f t="shared" si="22"/>
        <v>0</v>
      </c>
      <c r="Z55" s="81">
        <f t="shared" si="22"/>
        <v>0</v>
      </c>
      <c r="AA55" s="81">
        <f t="shared" si="22"/>
        <v>0</v>
      </c>
      <c r="AB55" s="81">
        <f t="shared" si="22"/>
        <v>6</v>
      </c>
      <c r="AC55" s="81">
        <f t="shared" si="22"/>
        <v>0</v>
      </c>
      <c r="AD55" s="85">
        <f t="shared" si="22"/>
        <v>0</v>
      </c>
      <c r="AE55" s="83">
        <f t="shared" si="22"/>
        <v>7</v>
      </c>
      <c r="AF55" s="81">
        <f t="shared" si="22"/>
        <v>0</v>
      </c>
      <c r="AG55" s="81">
        <f t="shared" si="22"/>
        <v>7</v>
      </c>
      <c r="AH55" s="81">
        <f t="shared" si="22"/>
        <v>0</v>
      </c>
      <c r="AI55" s="81">
        <f t="shared" si="22"/>
        <v>7</v>
      </c>
      <c r="AJ55" s="81">
        <f t="shared" si="22"/>
        <v>0</v>
      </c>
      <c r="AK55" s="85">
        <f t="shared" si="22"/>
        <v>0</v>
      </c>
      <c r="AN55" s="1">
        <v>14</v>
      </c>
      <c r="AO55" s="1"/>
      <c r="AP55" s="1"/>
      <c r="AQ55" s="1"/>
      <c r="AR55" s="1"/>
      <c r="AT55" s="1">
        <v>14</v>
      </c>
      <c r="AU55" s="1"/>
      <c r="AV55" s="1"/>
      <c r="AW55" s="1"/>
      <c r="AX55" s="1"/>
    </row>
    <row r="56" spans="1:50" x14ac:dyDescent="0.45">
      <c r="AN56" s="1">
        <v>13</v>
      </c>
      <c r="AO56" s="1"/>
      <c r="AP56" s="1"/>
      <c r="AQ56" s="1"/>
      <c r="AR56" s="1"/>
      <c r="AT56" s="1">
        <v>13</v>
      </c>
      <c r="AU56" s="1"/>
      <c r="AV56" s="1"/>
      <c r="AW56" s="1"/>
      <c r="AX56" s="1"/>
    </row>
    <row r="57" spans="1:50" x14ac:dyDescent="0.45">
      <c r="AM57" s="33"/>
      <c r="AN57" s="1">
        <v>12</v>
      </c>
      <c r="AO57" s="1"/>
      <c r="AP57" s="1"/>
      <c r="AQ57" s="1"/>
      <c r="AR57" s="1"/>
      <c r="AT57" s="1">
        <v>12</v>
      </c>
      <c r="AU57" s="1"/>
      <c r="AV57" s="1"/>
      <c r="AW57" s="1"/>
      <c r="AX57" s="1"/>
    </row>
    <row r="58" spans="1:50" x14ac:dyDescent="0.45">
      <c r="AM58" s="33"/>
      <c r="AN58" s="1">
        <v>11</v>
      </c>
      <c r="AO58" s="1"/>
      <c r="AP58" s="1"/>
      <c r="AQ58" s="1"/>
      <c r="AR58" s="1"/>
      <c r="AT58" s="1">
        <v>11</v>
      </c>
      <c r="AU58" s="1"/>
      <c r="AV58" s="1"/>
      <c r="AW58" s="1"/>
      <c r="AX58" s="1"/>
    </row>
    <row r="59" spans="1:50" x14ac:dyDescent="0.45">
      <c r="AN59" s="1">
        <v>10</v>
      </c>
      <c r="AO59" s="1"/>
      <c r="AP59" s="1"/>
      <c r="AQ59" s="1"/>
      <c r="AR59" s="1"/>
      <c r="AT59" s="1">
        <v>10</v>
      </c>
      <c r="AU59" s="1"/>
      <c r="AV59" s="1"/>
      <c r="AW59" s="1"/>
      <c r="AX59" s="1"/>
    </row>
    <row r="60" spans="1:50" x14ac:dyDescent="0.45">
      <c r="AN60" s="1">
        <v>9</v>
      </c>
      <c r="AO60" s="1"/>
      <c r="AP60" s="1"/>
      <c r="AQ60" s="1"/>
      <c r="AR60" s="1"/>
      <c r="AT60" s="1">
        <v>9</v>
      </c>
      <c r="AU60" s="1"/>
      <c r="AV60" s="1"/>
      <c r="AW60" s="1"/>
      <c r="AX60" s="1"/>
    </row>
    <row r="61" spans="1:50" x14ac:dyDescent="0.45">
      <c r="AN61" s="1">
        <v>8</v>
      </c>
      <c r="AO61" s="1"/>
      <c r="AP61" s="1"/>
      <c r="AQ61" s="1"/>
      <c r="AR61" s="1"/>
      <c r="AT61" s="1">
        <v>8</v>
      </c>
      <c r="AU61" s="1"/>
      <c r="AV61" s="1"/>
      <c r="AW61" s="1"/>
      <c r="AX61" s="98"/>
    </row>
    <row r="62" spans="1:50" x14ac:dyDescent="0.45">
      <c r="AN62" s="1">
        <v>7</v>
      </c>
      <c r="AO62" s="1"/>
      <c r="AP62" s="1"/>
      <c r="AQ62" s="1"/>
      <c r="AR62" s="1"/>
      <c r="AT62" s="1">
        <v>7</v>
      </c>
      <c r="AU62" s="1"/>
      <c r="AV62" s="1"/>
      <c r="AW62" s="1"/>
      <c r="AX62" s="1"/>
    </row>
    <row r="63" spans="1:50" x14ac:dyDescent="0.45">
      <c r="AN63" s="1">
        <v>6</v>
      </c>
      <c r="AO63" s="1"/>
      <c r="AP63" s="1"/>
      <c r="AQ63" s="1"/>
      <c r="AR63" s="1"/>
      <c r="AT63" s="1">
        <v>6</v>
      </c>
      <c r="AU63" s="1"/>
      <c r="AV63" s="1"/>
      <c r="AW63" s="1"/>
      <c r="AX63" s="1"/>
    </row>
    <row r="64" spans="1:50" x14ac:dyDescent="0.45">
      <c r="AN64" s="1">
        <v>5</v>
      </c>
      <c r="AO64" s="1"/>
      <c r="AP64" s="1"/>
      <c r="AQ64" s="1"/>
      <c r="AR64" s="1"/>
      <c r="AT64" s="1">
        <v>5</v>
      </c>
      <c r="AU64" s="1"/>
      <c r="AV64" s="1"/>
      <c r="AW64" s="1"/>
      <c r="AX64" s="1"/>
    </row>
    <row r="65" spans="40:50" x14ac:dyDescent="0.45">
      <c r="AN65" s="1">
        <v>4</v>
      </c>
      <c r="AO65" s="1"/>
      <c r="AP65" s="1"/>
      <c r="AQ65" s="1"/>
      <c r="AR65" s="1"/>
      <c r="AT65" s="1">
        <v>4</v>
      </c>
      <c r="AU65" s="1"/>
      <c r="AV65" s="1"/>
      <c r="AW65" s="1"/>
      <c r="AX65" s="1"/>
    </row>
    <row r="66" spans="40:50" x14ac:dyDescent="0.45">
      <c r="AN66" s="1">
        <v>3</v>
      </c>
      <c r="AO66" s="1"/>
      <c r="AP66" s="1"/>
      <c r="AQ66" s="1"/>
      <c r="AR66" s="1"/>
      <c r="AT66" s="1">
        <v>3</v>
      </c>
      <c r="AU66" s="1"/>
      <c r="AV66" s="1"/>
      <c r="AW66" s="1"/>
      <c r="AX66" s="1"/>
    </row>
    <row r="67" spans="40:50" x14ac:dyDescent="0.45">
      <c r="AN67" s="1">
        <v>2</v>
      </c>
      <c r="AO67" s="1"/>
      <c r="AP67" s="1"/>
      <c r="AQ67" s="1"/>
      <c r="AR67" s="1"/>
      <c r="AT67" s="1">
        <v>2</v>
      </c>
      <c r="AU67" s="1"/>
      <c r="AV67" s="1"/>
      <c r="AW67" s="1"/>
      <c r="AX67" s="1"/>
    </row>
    <row r="68" spans="40:50" x14ac:dyDescent="0.45">
      <c r="AN68" s="1">
        <v>1</v>
      </c>
      <c r="AO68" s="1"/>
      <c r="AP68" s="1"/>
      <c r="AQ68" s="1"/>
      <c r="AR68" s="1"/>
      <c r="AT68" s="1">
        <v>1</v>
      </c>
      <c r="AU68" s="1"/>
      <c r="AV68" s="1"/>
      <c r="AW68" s="1"/>
      <c r="AX68" s="1"/>
    </row>
  </sheetData>
  <phoneticPr fontId="1"/>
  <conditionalFormatting sqref="AN7:AR24">
    <cfRule type="expression" dxfId="39" priority="23">
      <formula>$AN7&gt;AN$5</formula>
    </cfRule>
  </conditionalFormatting>
  <conditionalFormatting sqref="AN29:AR46">
    <cfRule type="expression" dxfId="38" priority="17">
      <formula>$AN29&gt;AN$27</formula>
    </cfRule>
  </conditionalFormatting>
  <conditionalFormatting sqref="AN51:AR68">
    <cfRule type="expression" dxfId="37" priority="11">
      <formula>$AN51&gt;AN$49</formula>
    </cfRule>
  </conditionalFormatting>
  <conditionalFormatting sqref="AN48:AY70 C1:BD6 C7:AM69 AZ48:BD49 AN7:BD47">
    <cfRule type="cellIs" dxfId="36" priority="30" operator="equal">
      <formula>"2-8"</formula>
    </cfRule>
    <cfRule type="cellIs" dxfId="35" priority="36" operator="equal">
      <formula>"2-7"</formula>
    </cfRule>
    <cfRule type="cellIs" dxfId="34" priority="37" operator="equal">
      <formula>"1-9"</formula>
    </cfRule>
    <cfRule type="cellIs" dxfId="33" priority="38" operator="equal">
      <formula>"1-4"</formula>
    </cfRule>
  </conditionalFormatting>
  <conditionalFormatting sqref="AO7:AR24">
    <cfRule type="expression" dxfId="32" priority="29">
      <formula>$AN6&gt;AO$6</formula>
    </cfRule>
  </conditionalFormatting>
  <conditionalFormatting sqref="AO29:AR46">
    <cfRule type="expression" dxfId="31" priority="20">
      <formula>$AN29&gt;AO$28</formula>
    </cfRule>
  </conditionalFormatting>
  <conditionalFormatting sqref="AO51:AR68">
    <cfRule type="expression" dxfId="30" priority="14">
      <formula>$AN51&gt;AO$50</formula>
    </cfRule>
  </conditionalFormatting>
  <conditionalFormatting sqref="AU7:AX24">
    <cfRule type="expression" dxfId="29" priority="22">
      <formula>$AN7&gt;AU$5</formula>
    </cfRule>
    <cfRule type="expression" dxfId="28" priority="27">
      <formula>$AN7&gt;AU$6</formula>
    </cfRule>
  </conditionalFormatting>
  <conditionalFormatting sqref="AU29:AX46">
    <cfRule type="expression" dxfId="27" priority="1">
      <formula>$AN29&gt;AU$27</formula>
    </cfRule>
    <cfRule type="expression" dxfId="26" priority="2">
      <formula>$AN29&gt;AU$27</formula>
    </cfRule>
  </conditionalFormatting>
  <conditionalFormatting sqref="AU51:AX68">
    <cfRule type="expression" dxfId="25" priority="10">
      <formula>$AN51&gt;AU$49</formula>
    </cfRule>
    <cfRule type="expression" dxfId="24" priority="13">
      <formula>$AN51&gt;AU$50</formula>
    </cfRule>
  </conditionalFormatting>
  <conditionalFormatting sqref="BA7:BD24">
    <cfRule type="expression" dxfId="23" priority="21">
      <formula>$AN7&gt;BA$5</formula>
    </cfRule>
    <cfRule type="expression" dxfId="22" priority="24">
      <formula>$AN7&gt;BA$6</formula>
    </cfRule>
  </conditionalFormatting>
  <conditionalFormatting sqref="BA29:BD46">
    <cfRule type="expression" dxfId="21" priority="3">
      <formula>$AN29&gt;BA$27</formula>
    </cfRule>
    <cfRule type="expression" dxfId="20" priority="4">
      <formula>$AN29&gt;BA$28</formula>
    </cfRule>
  </conditionalFormatting>
  <pageMargins left="0.7" right="0.7" top="0.75" bottom="0.75" header="0.3" footer="0.3"/>
  <pageSetup paperSize="9" orientation="portrait" r:id="rId1"/>
  <ignoredErrors>
    <ignoredError sqref="D20 G20:I20 L20 O20:P20 R20 T20 W20 Y20:AA20 AC20:AD20 AF20 AJ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E1BD-6DDA-4EE7-B255-B821E807EF47}">
  <dimension ref="A1:BD68"/>
  <sheetViews>
    <sheetView tabSelected="1" topLeftCell="N1" workbookViewId="0">
      <selection activeCell="AO12" sqref="AO12"/>
    </sheetView>
  </sheetViews>
  <sheetFormatPr defaultRowHeight="18" x14ac:dyDescent="0.45"/>
  <cols>
    <col min="3" max="3" width="4.09765625" bestFit="1" customWidth="1"/>
    <col min="4" max="9" width="3.5" bestFit="1" customWidth="1"/>
    <col min="10" max="10" width="4.09765625" bestFit="1" customWidth="1"/>
    <col min="11" max="16" width="3.5" bestFit="1" customWidth="1"/>
    <col min="17" max="17" width="4.09765625" bestFit="1" customWidth="1"/>
    <col min="18" max="23" width="3.5" bestFit="1" customWidth="1"/>
    <col min="24" max="24" width="4.09765625" bestFit="1" customWidth="1"/>
    <col min="25" max="30" width="3.5" bestFit="1" customWidth="1"/>
    <col min="31" max="31" width="4.09765625" bestFit="1" customWidth="1"/>
    <col min="32" max="37" width="3.5" bestFit="1" customWidth="1"/>
    <col min="38" max="38" width="2.09765625" customWidth="1"/>
    <col min="39" max="39" width="5.59765625" customWidth="1"/>
    <col min="40" max="40" width="11" bestFit="1" customWidth="1"/>
    <col min="41" max="44" width="20.3984375" customWidth="1"/>
    <col min="45" max="45" width="2.5" customWidth="1"/>
    <col min="46" max="46" width="9" bestFit="1" customWidth="1"/>
    <col min="47" max="50" width="20.3984375" customWidth="1"/>
    <col min="51" max="51" width="3.19921875" customWidth="1"/>
    <col min="52" max="52" width="11" bestFit="1" customWidth="1"/>
    <col min="53" max="56" width="20.3984375" customWidth="1"/>
  </cols>
  <sheetData>
    <row r="1" spans="1:56" x14ac:dyDescent="0.45">
      <c r="A1" s="3" t="s">
        <v>0</v>
      </c>
      <c r="B1" s="5"/>
      <c r="C1" s="3" t="s">
        <v>1</v>
      </c>
      <c r="D1" s="4"/>
      <c r="E1" s="4"/>
      <c r="F1" s="4"/>
      <c r="G1" s="4"/>
      <c r="H1" s="4"/>
      <c r="I1" s="17"/>
      <c r="J1" s="3" t="s">
        <v>2</v>
      </c>
      <c r="K1" s="18"/>
      <c r="L1" s="4"/>
      <c r="M1" s="4"/>
      <c r="N1" s="4"/>
      <c r="O1" s="4"/>
      <c r="P1" s="5"/>
      <c r="Q1" s="3" t="s">
        <v>3</v>
      </c>
      <c r="R1" s="4"/>
      <c r="S1" s="4"/>
      <c r="T1" s="4"/>
      <c r="U1" s="4"/>
      <c r="V1" s="4"/>
      <c r="W1" s="5"/>
      <c r="X1" s="3" t="s">
        <v>4</v>
      </c>
      <c r="Y1" s="4"/>
      <c r="Z1" s="4"/>
      <c r="AA1" s="4"/>
      <c r="AB1" s="4"/>
      <c r="AC1" s="4"/>
      <c r="AD1" s="5"/>
      <c r="AE1" s="3" t="s">
        <v>5</v>
      </c>
      <c r="AF1" s="4"/>
      <c r="AG1" s="4"/>
      <c r="AH1" s="4"/>
      <c r="AI1" s="4"/>
      <c r="AJ1" s="4"/>
      <c r="AK1" s="5"/>
    </row>
    <row r="2" spans="1:56" x14ac:dyDescent="0.45">
      <c r="A2" s="12"/>
      <c r="B2" s="14" t="s">
        <v>99</v>
      </c>
      <c r="C2" s="75" t="s">
        <v>6</v>
      </c>
      <c r="D2" s="76"/>
      <c r="E2" s="76" t="s">
        <v>7</v>
      </c>
      <c r="F2" s="76" t="s">
        <v>8</v>
      </c>
      <c r="G2" s="76"/>
      <c r="H2" s="76"/>
      <c r="I2" s="77"/>
      <c r="J2" s="75"/>
      <c r="K2" s="78" t="s">
        <v>9</v>
      </c>
      <c r="L2" s="76"/>
      <c r="M2" s="76" t="s">
        <v>6</v>
      </c>
      <c r="N2" s="76"/>
      <c r="O2" s="76"/>
      <c r="P2" s="76" t="s">
        <v>8</v>
      </c>
      <c r="Q2" s="75" t="s">
        <v>9</v>
      </c>
      <c r="R2" s="76"/>
      <c r="S2" s="76" t="s">
        <v>7</v>
      </c>
      <c r="T2" s="76"/>
      <c r="U2" s="1"/>
      <c r="V2" s="1"/>
      <c r="W2" s="91"/>
      <c r="X2" s="75" t="s">
        <v>8</v>
      </c>
      <c r="Y2" s="76"/>
      <c r="Z2" s="76"/>
      <c r="AA2" s="76"/>
      <c r="AB2" s="76" t="s">
        <v>9</v>
      </c>
      <c r="AC2" s="76" t="s">
        <v>6</v>
      </c>
      <c r="AD2" s="79"/>
      <c r="AE2" s="75" t="s">
        <v>8</v>
      </c>
      <c r="AF2" s="76"/>
      <c r="AG2" s="76" t="s">
        <v>9</v>
      </c>
      <c r="AH2" s="76"/>
      <c r="AI2" s="76" t="s">
        <v>7</v>
      </c>
      <c r="AJ2" s="76"/>
      <c r="AK2" s="30"/>
      <c r="AL2" s="60"/>
    </row>
    <row r="3" spans="1:56" ht="18.600000000000001" thickBot="1" x14ac:dyDescent="0.5">
      <c r="A3" s="92" t="s">
        <v>10</v>
      </c>
      <c r="B3" s="93" t="s">
        <v>11</v>
      </c>
      <c r="C3" s="92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5">
        <v>7</v>
      </c>
      <c r="J3" s="92">
        <v>1</v>
      </c>
      <c r="K3" s="96">
        <v>2</v>
      </c>
      <c r="L3" s="94">
        <v>3</v>
      </c>
      <c r="M3" s="94">
        <v>4</v>
      </c>
      <c r="N3" s="94">
        <v>5</v>
      </c>
      <c r="O3" s="94">
        <v>6</v>
      </c>
      <c r="P3" s="93">
        <v>7</v>
      </c>
      <c r="Q3" s="92">
        <v>1</v>
      </c>
      <c r="R3" s="94">
        <v>2</v>
      </c>
      <c r="S3" s="94">
        <v>3</v>
      </c>
      <c r="T3" s="94">
        <v>4</v>
      </c>
      <c r="U3" s="94">
        <v>5</v>
      </c>
      <c r="V3" s="94">
        <v>6</v>
      </c>
      <c r="W3" s="97">
        <v>7</v>
      </c>
      <c r="X3" s="92">
        <v>1</v>
      </c>
      <c r="Y3" s="94">
        <v>2</v>
      </c>
      <c r="Z3" s="94">
        <v>3</v>
      </c>
      <c r="AA3" s="94">
        <v>4</v>
      </c>
      <c r="AB3" s="94">
        <v>5</v>
      </c>
      <c r="AC3" s="94">
        <v>6</v>
      </c>
      <c r="AD3" s="93">
        <v>7</v>
      </c>
      <c r="AE3" s="92">
        <v>1</v>
      </c>
      <c r="AF3" s="94">
        <v>2</v>
      </c>
      <c r="AG3" s="94">
        <v>3</v>
      </c>
      <c r="AH3" s="94">
        <v>4</v>
      </c>
      <c r="AI3" s="94">
        <v>5</v>
      </c>
      <c r="AJ3" s="94">
        <v>6</v>
      </c>
      <c r="AK3" s="97">
        <v>7</v>
      </c>
    </row>
    <row r="4" spans="1:56" ht="18.600000000000001" thickTop="1" x14ac:dyDescent="0.45">
      <c r="A4" s="12">
        <v>1</v>
      </c>
      <c r="B4" s="13">
        <f>DATE(初期設定!C2,4,1)+7-WEEKDAY(DATE(初期設定!C2,4,1)-1,2)</f>
        <v>45019</v>
      </c>
      <c r="C4" s="6" t="str">
        <f t="shared" ref="C4:H19" si="0">IF(C$2="","",C$2)</f>
        <v>2-7</v>
      </c>
      <c r="D4" s="1" t="str">
        <f t="shared" si="0"/>
        <v/>
      </c>
      <c r="E4" s="1" t="str">
        <f t="shared" si="0"/>
        <v>2-8</v>
      </c>
      <c r="F4" s="1" t="str">
        <f t="shared" si="0"/>
        <v>1-9</v>
      </c>
      <c r="G4" s="1" t="str">
        <f t="shared" si="0"/>
        <v/>
      </c>
      <c r="H4" s="1" t="str">
        <f t="shared" si="0"/>
        <v/>
      </c>
      <c r="I4" s="2" t="str">
        <f t="shared" ref="I4:V19" si="1">IF(I$2="","",I$2)</f>
        <v/>
      </c>
      <c r="J4" s="6" t="str">
        <f t="shared" si="1"/>
        <v/>
      </c>
      <c r="K4" s="70" t="str">
        <f t="shared" si="1"/>
        <v>1-4</v>
      </c>
      <c r="L4" s="1" t="str">
        <f t="shared" si="1"/>
        <v/>
      </c>
      <c r="M4" s="1" t="str">
        <f t="shared" si="1"/>
        <v>2-7</v>
      </c>
      <c r="N4" s="1" t="str">
        <f t="shared" si="1"/>
        <v/>
      </c>
      <c r="O4" s="1" t="str">
        <f t="shared" si="1"/>
        <v/>
      </c>
      <c r="P4" s="76" t="str">
        <f t="shared" si="1"/>
        <v>1-9</v>
      </c>
      <c r="Q4" s="6" t="str">
        <f t="shared" si="1"/>
        <v>1-4</v>
      </c>
      <c r="R4" s="1" t="str">
        <f t="shared" si="1"/>
        <v/>
      </c>
      <c r="S4" s="1" t="str">
        <f t="shared" si="1"/>
        <v>2-8</v>
      </c>
      <c r="T4" s="1" t="str">
        <f t="shared" si="1"/>
        <v/>
      </c>
      <c r="U4" s="1" t="str">
        <f t="shared" si="1"/>
        <v/>
      </c>
      <c r="V4" s="1" t="str">
        <f t="shared" si="1"/>
        <v/>
      </c>
      <c r="W4" s="7"/>
      <c r="X4" s="6" t="str">
        <f t="shared" ref="X4:AL19" si="2">IF(X$2="","",X$2)</f>
        <v>1-9</v>
      </c>
      <c r="Y4" s="1" t="str">
        <f t="shared" si="2"/>
        <v/>
      </c>
      <c r="Z4" s="1" t="str">
        <f t="shared" si="2"/>
        <v/>
      </c>
      <c r="AA4" s="1" t="str">
        <f t="shared" si="2"/>
        <v/>
      </c>
      <c r="AB4" s="20"/>
      <c r="AC4" s="76" t="str">
        <f t="shared" si="2"/>
        <v>2-7</v>
      </c>
      <c r="AD4" s="7" t="str">
        <f t="shared" si="2"/>
        <v/>
      </c>
      <c r="AE4" s="6" t="str">
        <f t="shared" si="2"/>
        <v>1-9</v>
      </c>
      <c r="AF4" s="1" t="str">
        <f t="shared" si="2"/>
        <v/>
      </c>
      <c r="AG4" s="1" t="str">
        <f t="shared" si="2"/>
        <v>1-4</v>
      </c>
      <c r="AH4" s="1" t="str">
        <f t="shared" si="2"/>
        <v/>
      </c>
      <c r="AI4" s="1" t="str">
        <f t="shared" si="2"/>
        <v>2-8</v>
      </c>
      <c r="AJ4" s="1" t="str">
        <f t="shared" si="2"/>
        <v/>
      </c>
      <c r="AK4" s="7" t="str">
        <f t="shared" si="2"/>
        <v/>
      </c>
      <c r="AM4" t="s">
        <v>30</v>
      </c>
      <c r="AN4" s="1" t="s">
        <v>15</v>
      </c>
      <c r="AO4" s="61" t="s">
        <v>9</v>
      </c>
      <c r="AP4" s="57" t="s">
        <v>8</v>
      </c>
      <c r="AQ4" s="62" t="s">
        <v>6</v>
      </c>
      <c r="AR4" s="58" t="s">
        <v>7</v>
      </c>
      <c r="AT4" s="1" t="s">
        <v>16</v>
      </c>
      <c r="AU4" s="61" t="s">
        <v>9</v>
      </c>
      <c r="AV4" s="57" t="s">
        <v>8</v>
      </c>
      <c r="AW4" s="62" t="s">
        <v>6</v>
      </c>
      <c r="AX4" s="58" t="s">
        <v>7</v>
      </c>
      <c r="AZ4" s="11" t="s">
        <v>17</v>
      </c>
      <c r="BA4" s="61" t="s">
        <v>9</v>
      </c>
      <c r="BB4" s="57" t="s">
        <v>8</v>
      </c>
      <c r="BC4" s="62" t="s">
        <v>6</v>
      </c>
      <c r="BD4" s="58" t="s">
        <v>7</v>
      </c>
    </row>
    <row r="5" spans="1:56" x14ac:dyDescent="0.45">
      <c r="A5" s="6">
        <v>2</v>
      </c>
      <c r="B5" s="8">
        <f>B4+7</f>
        <v>45026</v>
      </c>
      <c r="C5" s="6" t="str">
        <f t="shared" si="0"/>
        <v>2-7</v>
      </c>
      <c r="D5" s="1" t="str">
        <f t="shared" si="0"/>
        <v/>
      </c>
      <c r="E5" s="1" t="str">
        <f t="shared" si="0"/>
        <v>2-8</v>
      </c>
      <c r="F5" s="1" t="str">
        <f t="shared" si="0"/>
        <v>1-9</v>
      </c>
      <c r="G5" s="1" t="str">
        <f t="shared" si="0"/>
        <v/>
      </c>
      <c r="H5" s="1" t="str">
        <f t="shared" si="0"/>
        <v/>
      </c>
      <c r="I5" s="2" t="str">
        <f t="shared" si="1"/>
        <v/>
      </c>
      <c r="J5" s="6" t="str">
        <f t="shared" si="1"/>
        <v/>
      </c>
      <c r="K5" s="70" t="str">
        <f t="shared" si="1"/>
        <v>1-4</v>
      </c>
      <c r="L5" s="1" t="str">
        <f t="shared" si="1"/>
        <v/>
      </c>
      <c r="M5" s="1" t="str">
        <f t="shared" si="1"/>
        <v>2-7</v>
      </c>
      <c r="N5" s="1" t="str">
        <f t="shared" si="1"/>
        <v/>
      </c>
      <c r="O5" s="1" t="str">
        <f t="shared" si="1"/>
        <v/>
      </c>
      <c r="P5" s="76" t="str">
        <f t="shared" si="1"/>
        <v>1-9</v>
      </c>
      <c r="Q5" s="6" t="str">
        <f t="shared" si="1"/>
        <v>1-4</v>
      </c>
      <c r="R5" s="1" t="str">
        <f t="shared" si="1"/>
        <v/>
      </c>
      <c r="S5" s="1" t="str">
        <f t="shared" si="1"/>
        <v>2-8</v>
      </c>
      <c r="T5" s="1" t="str">
        <f t="shared" si="1"/>
        <v/>
      </c>
      <c r="U5" s="1" t="str">
        <f t="shared" si="1"/>
        <v/>
      </c>
      <c r="V5" s="1" t="str">
        <f t="shared" si="1"/>
        <v/>
      </c>
      <c r="W5" s="7"/>
      <c r="X5" s="6" t="str">
        <f t="shared" si="2"/>
        <v>1-9</v>
      </c>
      <c r="Y5" s="1" t="str">
        <f t="shared" si="2"/>
        <v/>
      </c>
      <c r="Z5" s="1" t="str">
        <f t="shared" si="2"/>
        <v/>
      </c>
      <c r="AA5" s="1" t="str">
        <f t="shared" si="2"/>
        <v/>
      </c>
      <c r="AB5" s="20"/>
      <c r="AC5" s="76" t="str">
        <f t="shared" si="2"/>
        <v>2-7</v>
      </c>
      <c r="AD5" s="7" t="str">
        <f t="shared" si="2"/>
        <v/>
      </c>
      <c r="AE5" s="6" t="str">
        <f t="shared" si="2"/>
        <v>1-9</v>
      </c>
      <c r="AF5" s="1" t="str">
        <f t="shared" si="2"/>
        <v/>
      </c>
      <c r="AG5" s="1" t="str">
        <f t="shared" si="2"/>
        <v>1-4</v>
      </c>
      <c r="AH5" s="1" t="str">
        <f t="shared" si="2"/>
        <v/>
      </c>
      <c r="AI5" s="1" t="str">
        <f t="shared" si="2"/>
        <v>2-8</v>
      </c>
      <c r="AJ5" s="1" t="str">
        <f t="shared" si="2"/>
        <v/>
      </c>
      <c r="AK5" s="7" t="str">
        <f t="shared" si="2"/>
        <v/>
      </c>
      <c r="AN5" s="1" t="s">
        <v>23</v>
      </c>
      <c r="AO5" s="1">
        <f ca="1">COUNTIF(OFFSET($C$4,INT(_xlfn.DAYS(初期設定!$C4,$B$4)/7),0,INT(_xlfn.DAYS(初期設定!$C5,$B$4)/7)-INT(_xlfn.DAYS(初期設定!$C4,$B$4)/7)+1,35),AO4)-IF(WEEKDAY(初期設定!$C4,2)=1,0,COUNTIF(OFFSET($C$4,INT(_xlfn.DAYS(初期設定!$C4,$B$4)/7),0,1,WEEKDAY(初期設定!$C4,2)*7-7),AO4))-IF(WEEKDAY(初期設定!$C5,2)=5,0,COUNTIF(OFFSET($C$4,INT(_xlfn.DAYS(初期設定!$C5,$B$4)/7),WEEKDAY(初期設定!$C5,2)*7-7,1,42-WEEKDAY(初期設定!$C5,2)*7),AO4))</f>
        <v>16</v>
      </c>
      <c r="AP5" s="1">
        <f ca="1">COUNTIF(OFFSET($C$4,INT(_xlfn.DAYS(初期設定!$C4,$B$4)/7),0,INT(_xlfn.DAYS(初期設定!$C5,$B$4)/7)-INT(_xlfn.DAYS(初期設定!$C4,$B$4)/7)+1,35),AP4)-IF(WEEKDAY(初期設定!$C4,2)=1,0,COUNTIF(OFFSET($C$4,INT(_xlfn.DAYS(初期設定!$C4,$B$4)/7),0,1,WEEKDAY(初期設定!$C4,2)*7-7),AP4))-IF(WEEKDAY(初期設定!$C5,2)=5,0,COUNTIF(OFFSET($C$4,INT(_xlfn.DAYS(初期設定!$C5,$B$4)/7),WEEKDAY(初期設定!$C5,2)*7-7,1,42-WEEKDAY(初期設定!$C5,2)*7),AP4))</f>
        <v>21</v>
      </c>
      <c r="AQ5" s="1">
        <f ca="1">COUNTIF(OFFSET($C$4,INT(_xlfn.DAYS(初期設定!$C4,$B$4)/7),0,INT(_xlfn.DAYS(初期設定!$C5,$B$4)/7)-INT(_xlfn.DAYS(初期設定!$C4,$B$4)/7)+1,35),AQ4)-IF(WEEKDAY(初期設定!$C4,2)=1,0,COUNTIF(OFFSET($C$4,INT(_xlfn.DAYS(初期設定!$C4,$B$4)/7),0,1,WEEKDAY(初期設定!$C4,2)*7-7),AQ4))-IF(WEEKDAY(初期設定!$C5,2)=5,0,COUNTIF(OFFSET($C$4,INT(_xlfn.DAYS(初期設定!$C5,$B$4)/7),WEEKDAY(初期設定!$C5,2)*7-7,1,42-WEEKDAY(初期設定!$C5,2)*7),AQ4))</f>
        <v>15</v>
      </c>
      <c r="AR5" s="1">
        <f ca="1">COUNTIF(OFFSET($C$4,INT(_xlfn.DAYS(初期設定!$C4,$B$4)/7),0,INT(_xlfn.DAYS(初期設定!$C5,$B$4)/7)-INT(_xlfn.DAYS(初期設定!$C4,$B$4)/7)+1,35),AR4)-IF(WEEKDAY(初期設定!$C4,2)=1,0,COUNTIF(OFFSET($C$4,INT(_xlfn.DAYS(初期設定!$C4,$B$4)/7),0,1,WEEKDAY(初期設定!$C4,2)*7-7),AR4))-IF(WEEKDAY(初期設定!$C5,2)=5,0,COUNTIF(OFFSET($C$4,INT(_xlfn.DAYS(初期設定!$C5,$B$4)/7),WEEKDAY(初期設定!$C5,2)*7-7,1,42-WEEKDAY(初期設定!$C5,2)*7),AR4))</f>
        <v>16</v>
      </c>
      <c r="AT5" s="1" t="s">
        <v>24</v>
      </c>
      <c r="AU5" s="1">
        <f ca="1">COUNTIF(OFFSET($C$4,INT(_xlfn.DAYS(初期設定!$C5,$B$4)/7),0,INT(_xlfn.DAYS(初期設定!$C6,$B$4)/7)-INT(_xlfn.DAYS(初期設定!$C5,$B$4)/7)+1,35),AU4)-IF(WEEKDAY(初期設定!$C5,2)=1,0,COUNTIF(OFFSET($C$4,INT(_xlfn.DAYS(初期設定!$C5,$B$4)/7),0,1,WEEKDAY(初期設定!$C5,2)*7-7),AU4))-IF(WEEKDAY(初期設定!$C6,2)=5,0,COUNTIF(OFFSET($C$4,INT(_xlfn.DAYS(初期設定!$C6,$B$4)/7),WEEKDAY(初期設定!$C6,2)*7-7,1,42-WEEKDAY(初期設定!$C6,2)*7),AU4))</f>
        <v>18</v>
      </c>
      <c r="AV5" s="1">
        <f ca="1">COUNTIF(OFFSET($C$4,INT(_xlfn.DAYS(初期設定!$C5,$B$4)/7),0,INT(_xlfn.DAYS(初期設定!$C6,$B$4)/7)-INT(_xlfn.DAYS(初期設定!$C5,$B$4)/7)+1,35),AV4)-IF(WEEKDAY(初期設定!$C5,2)=1,0,COUNTIF(OFFSET($C$4,INT(_xlfn.DAYS(初期設定!$C5,$B$4)/7),0,1,WEEKDAY(初期設定!$C5,2)*7-7),AV4))-IF(WEEKDAY(初期設定!$C6,2)=5,0,COUNTIF(OFFSET($C$4,INT(_xlfn.DAYS(初期設定!$C6,$B$4)/7),WEEKDAY(初期設定!$C6,2)*7-7,1,42-WEEKDAY(初期設定!$C6,2)*7),AV4))</f>
        <v>24</v>
      </c>
      <c r="AW5" s="1">
        <f ca="1">COUNTIF(OFFSET($C$4,INT(_xlfn.DAYS(初期設定!$C5,$B$4)/7),0,INT(_xlfn.DAYS(初期設定!$C6,$B$4)/7)-INT(_xlfn.DAYS(初期設定!$C5,$B$4)/7)+1,35),AW4)-IF(WEEKDAY(初期設定!$C5,2)=1,0,COUNTIF(OFFSET($C$4,INT(_xlfn.DAYS(初期設定!$C5,$B$4)/7),0,1,WEEKDAY(初期設定!$C5,2)*7-7),AW4))-IF(WEEKDAY(初期設定!$C6,2)=5,0,COUNTIF(OFFSET($C$4,INT(_xlfn.DAYS(初期設定!$C6,$B$4)/7),WEEKDAY(初期設定!$C6,2)*7-7,1,42-WEEKDAY(初期設定!$C6,2)*7),AW4))</f>
        <v>18</v>
      </c>
      <c r="AX5" s="1">
        <f ca="1">COUNTIF(OFFSET($C$4,INT(_xlfn.DAYS(初期設定!$C5,$B$4)/7),0,INT(_xlfn.DAYS(初期設定!$C6,$B$4)/7)-INT(_xlfn.DAYS(初期設定!$C5,$B$4)/7)+1,35),AX4)-IF(WEEKDAY(初期設定!$C5,2)=1,0,COUNTIF(OFFSET($C$4,INT(_xlfn.DAYS(初期設定!$C5,$B$4)/7),0,1,WEEKDAY(初期設定!$C5,2)*7-7),AX4))-IF(WEEKDAY(初期設定!$C6,2)=5,0,COUNTIF(OFFSET($C$4,INT(_xlfn.DAYS(初期設定!$C6,$B$4)/7),WEEKDAY(初期設定!$C6,2)*7-7,1,42-WEEKDAY(初期設定!$C6,2)*7),AX4))</f>
        <v>18</v>
      </c>
      <c r="AZ5" s="1" t="s">
        <v>25</v>
      </c>
      <c r="BA5" s="1">
        <f ca="1">COUNTIF(OFFSET($C$4,INT(_xlfn.DAYS(初期設定!$C6,$B$4)/7),0,INT(_xlfn.DAYS(初期設定!$C7,$B$4)/7)-INT(_xlfn.DAYS(初期設定!$C6,$B$4)/7)+1,35),BA4)-IF(WEEKDAY(初期設定!$C6,2)=1,0,COUNTIF(OFFSET($C$4,INT(_xlfn.DAYS(初期設定!$C6,$B$4)/7),0,1,WEEKDAY(初期設定!$C6,2)*7-7),BA4))-IF(WEEKDAY(初期設定!$C7,2)=5,0,COUNTIF(OFFSET($C$4,INT(_xlfn.DAYS(初期設定!$C7,$B$4)/7),WEEKDAY(初期設定!$C7,2)*7-7,1,42-WEEKDAY(初期設定!$C7,2)*7),BA4))</f>
        <v>12</v>
      </c>
      <c r="BB5" s="1">
        <f ca="1">COUNTIF(OFFSET($C$4,INT(_xlfn.DAYS(初期設定!$C6,$B$4)/7),0,INT(_xlfn.DAYS(初期設定!$C7,$B$4)/7)-INT(_xlfn.DAYS(初期設定!$C6,$B$4)/7)+1,35),BB4)-IF(WEEKDAY(初期設定!$C6,2)=1,0,COUNTIF(OFFSET($C$4,INT(_xlfn.DAYS(初期設定!$C6,$B$4)/7),0,1,WEEKDAY(初期設定!$C6,2)*7-7),BB4))-IF(WEEKDAY(初期設定!$C7,2)=5,0,COUNTIF(OFFSET($C$4,INT(_xlfn.DAYS(初期設定!$C7,$B$4)/7),WEEKDAY(初期設定!$C7,2)*7-7,1,42-WEEKDAY(初期設定!$C7,2)*7),BB4))</f>
        <v>15</v>
      </c>
      <c r="BC5" s="1">
        <f ca="1">COUNTIF(OFFSET($C$4,INT(_xlfn.DAYS(初期設定!$C6,$B$4)/7),0,INT(_xlfn.DAYS(初期設定!$C7,$B$4)/7)-INT(_xlfn.DAYS(初期設定!$C6,$B$4)/7)+1,35),BC4)-IF(WEEKDAY(初期設定!$C6,2)=1,0,COUNTIF(OFFSET($C$4,INT(_xlfn.DAYS(初期設定!$C6,$B$4)/7),0,1,WEEKDAY(初期設定!$C6,2)*7-7),BC4))-IF(WEEKDAY(初期設定!$C7,2)=5,0,COUNTIF(OFFSET($C$4,INT(_xlfn.DAYS(初期設定!$C7,$B$4)/7),WEEKDAY(初期設定!$C7,2)*7-7,1,42-WEEKDAY(初期設定!$C7,2)*7),BC4))</f>
        <v>11</v>
      </c>
      <c r="BD5" s="1">
        <f ca="1">COUNTIF(OFFSET($C$4,INT(_xlfn.DAYS(初期設定!$C6,$B$4)/7),0,INT(_xlfn.DAYS(初期設定!$C7,$B$4)/7)-INT(_xlfn.DAYS(初期設定!$C6,$B$4)/7)+1,35),BD4)-IF(WEEKDAY(初期設定!$C6,2)=1,0,COUNTIF(OFFSET($C$4,INT(_xlfn.DAYS(初期設定!$C6,$B$4)/7),0,1,WEEKDAY(初期設定!$C6,2)*7-7),BD4))-IF(WEEKDAY(初期設定!$C7,2)=5,0,COUNTIF(OFFSET($C$4,INT(_xlfn.DAYS(初期設定!$C7,$B$4)/7),WEEKDAY(初期設定!$C7,2)*7-7,1,42-WEEKDAY(初期設定!$C7,2)*7),BD4))</f>
        <v>12</v>
      </c>
    </row>
    <row r="6" spans="1:56" x14ac:dyDescent="0.45">
      <c r="A6" s="6">
        <v>3</v>
      </c>
      <c r="B6" s="8">
        <f t="shared" ref="B6:B54" si="3">B5+7</f>
        <v>45033</v>
      </c>
      <c r="C6" s="6" t="str">
        <f t="shared" si="0"/>
        <v>2-7</v>
      </c>
      <c r="D6" s="1" t="str">
        <f t="shared" si="0"/>
        <v/>
      </c>
      <c r="E6" s="1" t="str">
        <f t="shared" si="0"/>
        <v>2-8</v>
      </c>
      <c r="F6" s="1" t="str">
        <f t="shared" si="0"/>
        <v>1-9</v>
      </c>
      <c r="G6" s="1" t="str">
        <f t="shared" si="0"/>
        <v/>
      </c>
      <c r="H6" s="1" t="str">
        <f t="shared" si="0"/>
        <v/>
      </c>
      <c r="I6" s="2" t="str">
        <f t="shared" si="1"/>
        <v/>
      </c>
      <c r="J6" s="6" t="str">
        <f t="shared" si="1"/>
        <v/>
      </c>
      <c r="K6" s="70" t="str">
        <f t="shared" si="1"/>
        <v>1-4</v>
      </c>
      <c r="L6" s="1" t="str">
        <f t="shared" si="1"/>
        <v/>
      </c>
      <c r="M6" s="1" t="str">
        <f t="shared" si="1"/>
        <v>2-7</v>
      </c>
      <c r="N6" s="1" t="str">
        <f t="shared" si="1"/>
        <v/>
      </c>
      <c r="O6" s="1" t="str">
        <f t="shared" si="1"/>
        <v/>
      </c>
      <c r="P6" s="76" t="str">
        <f t="shared" si="1"/>
        <v>1-9</v>
      </c>
      <c r="Q6" s="6" t="str">
        <f t="shared" si="1"/>
        <v>1-4</v>
      </c>
      <c r="R6" s="1" t="str">
        <f t="shared" si="1"/>
        <v/>
      </c>
      <c r="S6" s="1" t="str">
        <f t="shared" si="1"/>
        <v>2-8</v>
      </c>
      <c r="T6" s="1" t="str">
        <f t="shared" si="1"/>
        <v/>
      </c>
      <c r="U6" s="1" t="str">
        <f t="shared" si="1"/>
        <v/>
      </c>
      <c r="V6" s="1" t="str">
        <f t="shared" si="1"/>
        <v/>
      </c>
      <c r="W6" s="7"/>
      <c r="X6" s="6" t="str">
        <f t="shared" si="2"/>
        <v>1-9</v>
      </c>
      <c r="Y6" s="1" t="str">
        <f t="shared" si="2"/>
        <v/>
      </c>
      <c r="Z6" s="1" t="str">
        <f t="shared" si="2"/>
        <v/>
      </c>
      <c r="AA6" s="1" t="str">
        <f t="shared" si="2"/>
        <v/>
      </c>
      <c r="AB6" s="20"/>
      <c r="AC6" s="76" t="str">
        <f t="shared" si="2"/>
        <v>2-7</v>
      </c>
      <c r="AD6" s="7" t="str">
        <f t="shared" si="2"/>
        <v/>
      </c>
      <c r="AE6" s="6" t="str">
        <f t="shared" si="2"/>
        <v>1-9</v>
      </c>
      <c r="AF6" s="1" t="str">
        <f t="shared" si="2"/>
        <v/>
      </c>
      <c r="AG6" s="1" t="str">
        <f t="shared" si="2"/>
        <v>1-4</v>
      </c>
      <c r="AH6" s="1" t="str">
        <f t="shared" si="2"/>
        <v/>
      </c>
      <c r="AI6" s="1" t="str">
        <f t="shared" si="2"/>
        <v>2-8</v>
      </c>
      <c r="AJ6" s="1" t="str">
        <f t="shared" si="2"/>
        <v/>
      </c>
      <c r="AK6" s="7" t="str">
        <f t="shared" si="2"/>
        <v/>
      </c>
      <c r="AM6" s="33"/>
      <c r="AN6" s="1" t="s">
        <v>93</v>
      </c>
      <c r="AO6" s="1">
        <f ca="1">IF(TODAY()&gt;=初期設定!$C5,0,COUNTIF(OFFSET($C$4,INT(_xlfn.DAYS(TODAY(),$B$4)/7),0,INT(_xlfn.DAYS(初期設定!$C5,$B$4)/7)-INT(_xlfn.DAYS(TODAY(),$B$4)/7)+1,35),AO$4)-IF(WEEKDAY(TODAY(),2)=1,0,COUNTIF(OFFSET($C$4,INT(_xlfn.DAYS(TODAY(),$B$4)/7),0,1,WEEKDAY(TODAY()-1,2)*7),AO$4))-IF(WEEKDAY(初期設定!$C5,2)=5,0,COUNTIF(OFFSET($C$4,INT(_xlfn.DAYS(初期設定!$C5,$B$4)/7),WEEKDAY(初期設定!$C5-1,2)*7,1,42-WEEKDAY(初期設定!$C5,2)*7),AO$4)))</f>
        <v>0</v>
      </c>
      <c r="AP6" s="1">
        <f ca="1">IF(TODAY()&gt;=初期設定!$C5,0,COUNTIF(OFFSET($C$4,INT(_xlfn.DAYS(TODAY(),$B$4)/7),0,INT(_xlfn.DAYS(初期設定!$C5,$B$4)/7)-INT(_xlfn.DAYS(TODAY(),$B$4)/7)+1,35),AP$4)-IF(WEEKDAY(TODAY(),2)=1,0,COUNTIF(OFFSET($C$4,INT(_xlfn.DAYS(TODAY(),$B$4)/7),0,1,WEEKDAY(TODAY()-1,2)*7),AP$4))-IF(WEEKDAY(初期設定!$C5,2)=5,0,COUNTIF(OFFSET($C$4,INT(_xlfn.DAYS(初期設定!$C5,$B$4)/7),WEEKDAY(初期設定!$C5-1,2)*7,1,42-WEEKDAY(初期設定!$C5,2)*7),AP$4)))</f>
        <v>0</v>
      </c>
      <c r="AQ6" s="1">
        <f ca="1">IF(TODAY()&gt;=初期設定!$C5,0,COUNTIF(OFFSET($C$4,INT(_xlfn.DAYS(TODAY(),$B$4)/7),0,INT(_xlfn.DAYS(初期設定!$C5,$B$4)/7)-INT(_xlfn.DAYS(TODAY(),$B$4)/7)+1,35),AQ$4)-IF(WEEKDAY(TODAY(),2)=1,0,COUNTIF(OFFSET($C$4,INT(_xlfn.DAYS(TODAY(),$B$4)/7),0,1,WEEKDAY(TODAY()-1,2)*7),AQ$4))-IF(WEEKDAY(初期設定!$C5,2)=5,0,COUNTIF(OFFSET($C$4,INT(_xlfn.DAYS(初期設定!$C5,$B$4)/7),WEEKDAY(初期設定!$C5-1,2)*7,1,42-WEEKDAY(初期設定!$C5,2)*7),AQ$4)))</f>
        <v>0</v>
      </c>
      <c r="AR6" s="1">
        <f ca="1">IF(TODAY()&gt;=初期設定!$C5,0,COUNTIF(OFFSET($C$4,INT(_xlfn.DAYS(TODAY(),$B$4)/7),0,INT(_xlfn.DAYS(初期設定!$C5,$B$4)/7)-INT(_xlfn.DAYS(TODAY(),$B$4)/7)+1,35),AR$4)-IF(WEEKDAY(TODAY(),2)=1,0,COUNTIF(OFFSET($C$4,INT(_xlfn.DAYS(TODAY(),$B$4)/7),0,1,WEEKDAY(TODAY()-1,2)*7),AR$4))-IF(WEEKDAY(初期設定!$C5,2)=5,0,COUNTIF(OFFSET($C$4,INT(_xlfn.DAYS(初期設定!$C5,$B$4)/7),WEEKDAY(初期設定!$C5-1,2)*7,1,42-WEEKDAY(初期設定!$C5,2)*7),AR$4)))</f>
        <v>0</v>
      </c>
      <c r="AT6" s="1" t="s">
        <v>93</v>
      </c>
      <c r="AU6" s="1">
        <f ca="1">IF(TODAY()&gt;=初期設定!$C6,0,COUNTIF(OFFSET($C$4,INT(_xlfn.DAYS(TODAY(),$B$4)/7),0,INT(_xlfn.DAYS(初期設定!$C6,$B$4)/7)-INT(_xlfn.DAYS(TODAY(),$B$4)/7)+1,35),AU$4)-IF(WEEKDAY(TODAY(),2)=1,0,COUNTIF(OFFSET($C$4,INT(_xlfn.DAYS(TODAY(),$B$4)/7),0,1,WEEKDAY(TODAY()-1,2)*7),AU$4))-IF(WEEKDAY(初期設定!$C6,2)=5,0,COUNTIF(OFFSET($C$4,INT(_xlfn.DAYS(初期設定!$C6,$B$4)/7),WEEKDAY(初期設定!$C6-1,2)*7,1,42-WEEKDAY(初期設定!$C6,2)*7),AU$4)))-AO6</f>
        <v>3</v>
      </c>
      <c r="AV6" s="1">
        <f ca="1">IF(TODAY()&gt;=初期設定!$C6,0,COUNTIF(OFFSET($C$4,INT(_xlfn.DAYS(TODAY(),$B$4)/7),0,INT(_xlfn.DAYS(初期設定!$C6,$B$4)/7)-INT(_xlfn.DAYS(TODAY(),$B$4)/7)+1,35),AV$4)-IF(WEEKDAY(TODAY(),2)=1,0,COUNTIF(OFFSET($C$4,INT(_xlfn.DAYS(TODAY(),$B$4)/7),0,1,WEEKDAY(TODAY()-1,2)*7),AV$4))-IF(WEEKDAY(初期設定!$C6,2)=5,0,COUNTIF(OFFSET($C$4,INT(_xlfn.DAYS(初期設定!$C6,$B$4)/7),WEEKDAY(初期設定!$C6-1,2)*7,1,42-WEEKDAY(初期設定!$C6,2)*7),AV$4)))-AP6</f>
        <v>3</v>
      </c>
      <c r="AW6" s="1">
        <f ca="1">IF(TODAY()&gt;=初期設定!$C6,0,COUNTIF(OFFSET($C$4,INT(_xlfn.DAYS(TODAY(),$B$4)/7),0,INT(_xlfn.DAYS(初期設定!$C6,$B$4)/7)-INT(_xlfn.DAYS(TODAY(),$B$4)/7)+1,35),AW$4)-IF(WEEKDAY(TODAY(),2)=1,0,COUNTIF(OFFSET($C$4,INT(_xlfn.DAYS(TODAY(),$B$4)/7),0,1,WEEKDAY(TODAY()-1,2)*7),AW$4))-IF(WEEKDAY(初期設定!$C6,2)=5,0,COUNTIF(OFFSET($C$4,INT(_xlfn.DAYS(初期設定!$C6,$B$4)/7),WEEKDAY(初期設定!$C6-1,2)*7,1,42-WEEKDAY(初期設定!$C6,2)*7),AW$4)))-AQ6</f>
        <v>2</v>
      </c>
      <c r="AX6" s="1">
        <f ca="1">IF(TODAY()&gt;=初期設定!$C6,0,COUNTIF(OFFSET($C$4,INT(_xlfn.DAYS(TODAY(),$B$4)/7),0,INT(_xlfn.DAYS(初期設定!$C6,$B$4)/7)-INT(_xlfn.DAYS(TODAY(),$B$4)/7)+1,35),AX$4)-IF(WEEKDAY(TODAY(),2)=1,0,COUNTIF(OFFSET($C$4,INT(_xlfn.DAYS(TODAY(),$B$4)/7),0,1,WEEKDAY(TODAY()-1,2)*7),AX$4))-IF(WEEKDAY(初期設定!$C6,2)=5,0,COUNTIF(OFFSET($C$4,INT(_xlfn.DAYS(初期設定!$C6,$B$4)/7),WEEKDAY(初期設定!$C6-1,2)*7,1,42-WEEKDAY(初期設定!$C6,2)*7),AX$4)))-AR6</f>
        <v>2</v>
      </c>
      <c r="AZ6" s="1" t="s">
        <v>93</v>
      </c>
      <c r="BA6" s="1">
        <f ca="1">IF(TODAY()&gt;=初期設定!$C7,0,COUNTIF(OFFSET($C$4,INT(_xlfn.DAYS(TODAY(),$B$4)/7),0,INT(_xlfn.DAYS(初期設定!$C7,$B$4)/7)-INT(_xlfn.DAYS(TODAY(),$B$4)/7)+1,35),BA$4)-IF(WEEKDAY(TODAY(),2)=1,0,COUNTIF(OFFSET($C$4,INT(_xlfn.DAYS(TODAY(),$B$4)/7),0,1,WEEKDAY(TODAY()-1,2)*7),BA$4))-IF(WEEKDAY(初期設定!$C7,2)=5,0,COUNTIF(OFFSET($C$4,INT(_xlfn.DAYS(初期設定!$C7,$B$4)/7),WEEKDAY(初期設定!$C7-1,2)*7,1,42-WEEKDAY(初期設定!$C7,2)*7),BA$4)))-AU6-AO6</f>
        <v>11</v>
      </c>
      <c r="BB6" s="1">
        <f ca="1">IF(TODAY()&gt;=初期設定!$C7,0,COUNTIF(OFFSET($C$4,INT(_xlfn.DAYS(TODAY(),$B$4)/7),0,INT(_xlfn.DAYS(初期設定!$C7,$B$4)/7)-INT(_xlfn.DAYS(TODAY(),$B$4)/7)+1,35),BB$4)-IF(WEEKDAY(TODAY(),2)=1,0,COUNTIF(OFFSET($C$4,INT(_xlfn.DAYS(TODAY(),$B$4)/7),0,1,WEEKDAY(TODAY()-1,2)*7),BB$4))-IF(WEEKDAY(初期設定!$C7,2)=5,0,COUNTIF(OFFSET($C$4,INT(_xlfn.DAYS(初期設定!$C7,$B$4)/7),WEEKDAY(初期設定!$C7-1,2)*7,1,42-WEEKDAY(初期設定!$C7,2)*7),BB$4)))-AV6-AP6</f>
        <v>14</v>
      </c>
      <c r="BC6" s="1">
        <f ca="1">IF(TODAY()&gt;=初期設定!$C7,0,COUNTIF(OFFSET($C$4,INT(_xlfn.DAYS(TODAY(),$B$4)/7),0,INT(_xlfn.DAYS(初期設定!$C7,$B$4)/7)-INT(_xlfn.DAYS(TODAY(),$B$4)/7)+1,35),BC$4)-IF(WEEKDAY(TODAY(),2)=1,0,COUNTIF(OFFSET($C$4,INT(_xlfn.DAYS(TODAY(),$B$4)/7),0,1,WEEKDAY(TODAY()-1,2)*7),BC$4))-IF(WEEKDAY(初期設定!$C7,2)=5,0,COUNTIF(OFFSET($C$4,INT(_xlfn.DAYS(初期設定!$C7,$B$4)/7),WEEKDAY(初期設定!$C7-1,2)*7,1,42-WEEKDAY(初期設定!$C7,2)*7),BC$4)))-AW6-AQ6</f>
        <v>11</v>
      </c>
      <c r="BD6" s="1">
        <f ca="1">IF(TODAY()&gt;=初期設定!$C7,0,COUNTIF(OFFSET($C$4,INT(_xlfn.DAYS(TODAY(),$B$4)/7),0,INT(_xlfn.DAYS(初期設定!$C7,$B$4)/7)-INT(_xlfn.DAYS(TODAY(),$B$4)/7)+1,35),BD$4)-IF(WEEKDAY(TODAY(),2)=1,0,COUNTIF(OFFSET($C$4,INT(_xlfn.DAYS(TODAY(),$B$4)/7),0,1,WEEKDAY(TODAY()-1,2)*7),BD$4))-IF(WEEKDAY(初期設定!$C7,2)=5,0,COUNTIF(OFFSET($C$4,INT(_xlfn.DAYS(初期設定!$C7,$B$4)/7),WEEKDAY(初期設定!$C7-1,2)*7,1,42-WEEKDAY(初期設定!$C7,2)*7),BD$4)))-AX6-AR6</f>
        <v>11</v>
      </c>
    </row>
    <row r="7" spans="1:56" x14ac:dyDescent="0.45">
      <c r="A7" s="6">
        <v>4</v>
      </c>
      <c r="B7" s="8">
        <f t="shared" si="3"/>
        <v>45040</v>
      </c>
      <c r="C7" s="6" t="str">
        <f t="shared" si="0"/>
        <v>2-7</v>
      </c>
      <c r="D7" s="1" t="str">
        <f t="shared" si="0"/>
        <v/>
      </c>
      <c r="E7" s="1" t="str">
        <f t="shared" si="0"/>
        <v>2-8</v>
      </c>
      <c r="F7" s="1" t="str">
        <f t="shared" si="0"/>
        <v>1-9</v>
      </c>
      <c r="G7" s="1" t="str">
        <f t="shared" si="0"/>
        <v/>
      </c>
      <c r="H7" s="1" t="str">
        <f t="shared" si="0"/>
        <v/>
      </c>
      <c r="I7" s="2" t="str">
        <f t="shared" si="1"/>
        <v/>
      </c>
      <c r="J7" s="6" t="str">
        <f t="shared" si="1"/>
        <v/>
      </c>
      <c r="K7" s="70" t="str">
        <f t="shared" si="1"/>
        <v>1-4</v>
      </c>
      <c r="L7" s="1" t="str">
        <f t="shared" si="1"/>
        <v/>
      </c>
      <c r="M7" s="1" t="str">
        <f t="shared" si="1"/>
        <v>2-7</v>
      </c>
      <c r="N7" s="1" t="str">
        <f t="shared" si="1"/>
        <v/>
      </c>
      <c r="O7" s="1" t="str">
        <f t="shared" si="1"/>
        <v/>
      </c>
      <c r="P7" s="76" t="str">
        <f t="shared" si="1"/>
        <v>1-9</v>
      </c>
      <c r="Q7" s="6" t="str">
        <f t="shared" si="1"/>
        <v>1-4</v>
      </c>
      <c r="R7" s="1" t="str">
        <f t="shared" si="1"/>
        <v/>
      </c>
      <c r="S7" s="1" t="str">
        <f t="shared" si="1"/>
        <v>2-8</v>
      </c>
      <c r="T7" s="1" t="str">
        <f t="shared" si="1"/>
        <v/>
      </c>
      <c r="U7" s="1" t="str">
        <f t="shared" si="1"/>
        <v/>
      </c>
      <c r="V7" s="1" t="str">
        <f t="shared" si="1"/>
        <v/>
      </c>
      <c r="W7" s="7"/>
      <c r="X7" s="6" t="str">
        <f t="shared" si="2"/>
        <v>1-9</v>
      </c>
      <c r="Y7" s="1" t="str">
        <f t="shared" si="2"/>
        <v/>
      </c>
      <c r="Z7" s="1" t="str">
        <f t="shared" si="2"/>
        <v/>
      </c>
      <c r="AA7" s="1" t="str">
        <f t="shared" si="2"/>
        <v/>
      </c>
      <c r="AB7" s="20"/>
      <c r="AC7" s="76" t="str">
        <f t="shared" si="2"/>
        <v>2-7</v>
      </c>
      <c r="AD7" s="7" t="str">
        <f t="shared" si="2"/>
        <v/>
      </c>
      <c r="AE7" s="6" t="str">
        <f t="shared" si="2"/>
        <v>1-9</v>
      </c>
      <c r="AF7" s="1" t="str">
        <f t="shared" si="2"/>
        <v/>
      </c>
      <c r="AG7" s="1" t="str">
        <f t="shared" si="2"/>
        <v>1-4</v>
      </c>
      <c r="AH7" s="1" t="str">
        <f t="shared" si="2"/>
        <v/>
      </c>
      <c r="AI7" s="1" t="str">
        <f t="shared" si="2"/>
        <v>2-8</v>
      </c>
      <c r="AJ7" s="1" t="str">
        <f t="shared" si="2"/>
        <v/>
      </c>
      <c r="AK7" s="7" t="str">
        <f t="shared" si="2"/>
        <v/>
      </c>
      <c r="AN7" s="1">
        <v>18</v>
      </c>
      <c r="AO7" s="1"/>
      <c r="AP7" s="1"/>
      <c r="AQ7" s="1"/>
      <c r="AR7" s="1"/>
      <c r="AT7" s="1">
        <v>18</v>
      </c>
      <c r="AU7" s="1"/>
      <c r="AV7" s="1"/>
      <c r="AW7" s="1"/>
      <c r="AX7" s="1"/>
      <c r="AZ7" s="1">
        <v>18</v>
      </c>
      <c r="BA7" s="1"/>
      <c r="BB7" s="1"/>
      <c r="BC7" s="1"/>
      <c r="BD7" s="1"/>
    </row>
    <row r="8" spans="1:56" x14ac:dyDescent="0.45">
      <c r="A8" s="6">
        <v>5</v>
      </c>
      <c r="B8" s="8">
        <f t="shared" si="3"/>
        <v>45047</v>
      </c>
      <c r="C8" s="6" t="str">
        <f t="shared" si="0"/>
        <v>2-7</v>
      </c>
      <c r="D8" s="1" t="str">
        <f t="shared" si="0"/>
        <v/>
      </c>
      <c r="E8" s="1" t="str">
        <f t="shared" si="0"/>
        <v>2-8</v>
      </c>
      <c r="F8" s="1" t="str">
        <f t="shared" si="0"/>
        <v>1-9</v>
      </c>
      <c r="G8" s="1" t="str">
        <f t="shared" si="0"/>
        <v/>
      </c>
      <c r="H8" s="1" t="str">
        <f t="shared" si="0"/>
        <v/>
      </c>
      <c r="I8" s="2" t="str">
        <f t="shared" si="1"/>
        <v/>
      </c>
      <c r="J8" s="6" t="str">
        <f t="shared" si="1"/>
        <v/>
      </c>
      <c r="K8" s="70" t="str">
        <f t="shared" si="1"/>
        <v>1-4</v>
      </c>
      <c r="L8" s="1" t="str">
        <f t="shared" si="1"/>
        <v/>
      </c>
      <c r="M8" s="1" t="str">
        <f t="shared" si="1"/>
        <v>2-7</v>
      </c>
      <c r="N8" s="1" t="str">
        <f t="shared" si="1"/>
        <v/>
      </c>
      <c r="O8" s="1" t="str">
        <f t="shared" si="1"/>
        <v/>
      </c>
      <c r="P8" s="76" t="str">
        <f t="shared" si="1"/>
        <v>1-9</v>
      </c>
      <c r="Q8" s="6" t="str">
        <f t="shared" si="1"/>
        <v>1-4</v>
      </c>
      <c r="R8" s="1" t="str">
        <f t="shared" si="1"/>
        <v/>
      </c>
      <c r="S8" s="1" t="str">
        <f t="shared" si="1"/>
        <v>2-8</v>
      </c>
      <c r="T8" s="1" t="str">
        <f t="shared" si="1"/>
        <v/>
      </c>
      <c r="U8" s="1" t="str">
        <f t="shared" si="1"/>
        <v/>
      </c>
      <c r="V8" s="1" t="str">
        <f t="shared" si="1"/>
        <v/>
      </c>
      <c r="W8" s="7"/>
      <c r="X8" s="6" t="str">
        <f t="shared" si="2"/>
        <v>1-9</v>
      </c>
      <c r="Y8" s="1" t="str">
        <f t="shared" si="2"/>
        <v/>
      </c>
      <c r="Z8" s="1" t="str">
        <f t="shared" si="2"/>
        <v/>
      </c>
      <c r="AA8" s="1" t="str">
        <f t="shared" si="2"/>
        <v/>
      </c>
      <c r="AB8" s="20"/>
      <c r="AC8" s="76" t="str">
        <f t="shared" si="2"/>
        <v>2-7</v>
      </c>
      <c r="AD8" s="7" t="str">
        <f t="shared" si="2"/>
        <v/>
      </c>
      <c r="AE8" s="6" t="str">
        <f t="shared" si="2"/>
        <v>1-9</v>
      </c>
      <c r="AF8" s="1" t="str">
        <f t="shared" si="2"/>
        <v/>
      </c>
      <c r="AG8" s="1" t="str">
        <f t="shared" si="2"/>
        <v>1-4</v>
      </c>
      <c r="AH8" s="1" t="str">
        <f t="shared" si="2"/>
        <v/>
      </c>
      <c r="AI8" s="1" t="str">
        <f t="shared" si="2"/>
        <v>2-8</v>
      </c>
      <c r="AJ8" s="1" t="str">
        <f t="shared" si="2"/>
        <v/>
      </c>
      <c r="AK8" s="7" t="str">
        <f t="shared" si="2"/>
        <v/>
      </c>
      <c r="AN8" s="1">
        <v>17</v>
      </c>
      <c r="AO8" s="1"/>
      <c r="AP8" s="1"/>
      <c r="AQ8" s="1"/>
      <c r="AR8" s="1"/>
      <c r="AT8" s="1">
        <v>17</v>
      </c>
      <c r="AU8" s="1"/>
      <c r="AV8" s="1"/>
      <c r="AW8" s="1"/>
      <c r="AX8" s="1"/>
      <c r="AZ8" s="1">
        <v>17</v>
      </c>
      <c r="BA8" s="1"/>
      <c r="BB8" s="1"/>
      <c r="BC8" s="1"/>
      <c r="BD8" s="1"/>
    </row>
    <row r="9" spans="1:56" x14ac:dyDescent="0.45">
      <c r="A9" s="6">
        <v>6</v>
      </c>
      <c r="B9" s="8">
        <f t="shared" si="3"/>
        <v>45054</v>
      </c>
      <c r="C9" s="6" t="str">
        <f t="shared" si="0"/>
        <v>2-7</v>
      </c>
      <c r="D9" s="1" t="str">
        <f t="shared" si="0"/>
        <v/>
      </c>
      <c r="E9" s="1" t="str">
        <f t="shared" si="0"/>
        <v>2-8</v>
      </c>
      <c r="F9" s="1" t="str">
        <f t="shared" si="0"/>
        <v>1-9</v>
      </c>
      <c r="G9" s="1" t="str">
        <f t="shared" si="0"/>
        <v/>
      </c>
      <c r="H9" s="1" t="str">
        <f t="shared" si="0"/>
        <v/>
      </c>
      <c r="I9" s="2" t="str">
        <f t="shared" si="1"/>
        <v/>
      </c>
      <c r="J9" s="6" t="str">
        <f t="shared" si="1"/>
        <v/>
      </c>
      <c r="K9" s="70" t="str">
        <f t="shared" si="1"/>
        <v>1-4</v>
      </c>
      <c r="L9" s="1" t="str">
        <f t="shared" si="1"/>
        <v/>
      </c>
      <c r="M9" s="1" t="str">
        <f t="shared" si="1"/>
        <v>2-7</v>
      </c>
      <c r="N9" s="1" t="str">
        <f t="shared" si="1"/>
        <v/>
      </c>
      <c r="O9" s="1" t="str">
        <f t="shared" si="1"/>
        <v/>
      </c>
      <c r="P9" s="76" t="str">
        <f t="shared" si="1"/>
        <v>1-9</v>
      </c>
      <c r="Q9" s="6" t="str">
        <f t="shared" si="1"/>
        <v>1-4</v>
      </c>
      <c r="R9" s="1" t="str">
        <f t="shared" si="1"/>
        <v/>
      </c>
      <c r="S9" s="1" t="str">
        <f t="shared" si="1"/>
        <v>2-8</v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7"/>
      <c r="X9" s="6" t="str">
        <f t="shared" si="2"/>
        <v>1-9</v>
      </c>
      <c r="Y9" s="1" t="str">
        <f t="shared" si="2"/>
        <v/>
      </c>
      <c r="Z9" s="1" t="str">
        <f t="shared" si="2"/>
        <v/>
      </c>
      <c r="AA9" s="1" t="str">
        <f t="shared" si="2"/>
        <v/>
      </c>
      <c r="AB9" s="20"/>
      <c r="AC9" s="76" t="str">
        <f t="shared" si="2"/>
        <v>2-7</v>
      </c>
      <c r="AD9" s="7" t="str">
        <f t="shared" si="2"/>
        <v/>
      </c>
      <c r="AE9" s="6" t="str">
        <f t="shared" si="2"/>
        <v>1-9</v>
      </c>
      <c r="AF9" s="1" t="str">
        <f t="shared" si="2"/>
        <v/>
      </c>
      <c r="AG9" s="1" t="str">
        <f t="shared" si="2"/>
        <v>1-4</v>
      </c>
      <c r="AH9" s="1" t="str">
        <f t="shared" si="2"/>
        <v/>
      </c>
      <c r="AI9" s="1" t="str">
        <f t="shared" si="2"/>
        <v>2-8</v>
      </c>
      <c r="AJ9" s="1" t="str">
        <f t="shared" si="2"/>
        <v/>
      </c>
      <c r="AK9" s="7" t="str">
        <f t="shared" si="2"/>
        <v/>
      </c>
      <c r="AN9" s="1">
        <v>16</v>
      </c>
      <c r="AO9" s="1"/>
      <c r="AP9" s="1"/>
      <c r="AQ9" s="1"/>
      <c r="AR9" s="1"/>
      <c r="AT9" s="1">
        <v>16</v>
      </c>
      <c r="AU9" s="1"/>
      <c r="AV9" s="1"/>
      <c r="AW9" s="1"/>
      <c r="AX9" s="1"/>
      <c r="AZ9" s="1">
        <v>16</v>
      </c>
      <c r="BA9" s="1"/>
      <c r="BB9" s="1"/>
      <c r="BC9" s="1"/>
      <c r="BD9" s="1"/>
    </row>
    <row r="10" spans="1:56" x14ac:dyDescent="0.45">
      <c r="A10" s="6">
        <v>7</v>
      </c>
      <c r="B10" s="8">
        <f t="shared" si="3"/>
        <v>45061</v>
      </c>
      <c r="C10" s="6" t="str">
        <f t="shared" si="0"/>
        <v>2-7</v>
      </c>
      <c r="D10" s="1" t="str">
        <f t="shared" si="0"/>
        <v/>
      </c>
      <c r="E10" s="1" t="str">
        <f t="shared" si="0"/>
        <v>2-8</v>
      </c>
      <c r="F10" s="1" t="str">
        <f t="shared" si="0"/>
        <v>1-9</v>
      </c>
      <c r="G10" s="1" t="str">
        <f t="shared" si="0"/>
        <v/>
      </c>
      <c r="H10" s="1" t="str">
        <f t="shared" si="0"/>
        <v/>
      </c>
      <c r="I10" s="2" t="str">
        <f t="shared" si="1"/>
        <v/>
      </c>
      <c r="J10" s="6" t="str">
        <f t="shared" si="1"/>
        <v/>
      </c>
      <c r="K10" s="70" t="str">
        <f t="shared" si="1"/>
        <v>1-4</v>
      </c>
      <c r="L10" s="1" t="str">
        <f t="shared" si="1"/>
        <v/>
      </c>
      <c r="M10" s="1" t="str">
        <f t="shared" si="1"/>
        <v>2-7</v>
      </c>
      <c r="N10" s="1" t="str">
        <f t="shared" si="1"/>
        <v/>
      </c>
      <c r="O10" s="1" t="str">
        <f t="shared" si="1"/>
        <v/>
      </c>
      <c r="P10" s="76" t="str">
        <f t="shared" si="1"/>
        <v>1-9</v>
      </c>
      <c r="Q10" s="6" t="str">
        <f t="shared" si="1"/>
        <v>1-4</v>
      </c>
      <c r="R10" s="1" t="str">
        <f t="shared" si="1"/>
        <v/>
      </c>
      <c r="S10" s="1" t="str">
        <f t="shared" si="1"/>
        <v>2-8</v>
      </c>
      <c r="T10" s="1" t="str">
        <f t="shared" si="1"/>
        <v/>
      </c>
      <c r="U10" s="1" t="str">
        <f t="shared" si="1"/>
        <v/>
      </c>
      <c r="V10" s="1" t="str">
        <f t="shared" si="1"/>
        <v/>
      </c>
      <c r="W10" s="7"/>
      <c r="X10" s="6" t="str">
        <f t="shared" si="2"/>
        <v>1-9</v>
      </c>
      <c r="Y10" s="1" t="str">
        <f t="shared" si="2"/>
        <v/>
      </c>
      <c r="Z10" s="1" t="str">
        <f t="shared" si="2"/>
        <v/>
      </c>
      <c r="AA10" s="1" t="str">
        <f t="shared" si="2"/>
        <v/>
      </c>
      <c r="AB10" s="20"/>
      <c r="AC10" s="76" t="str">
        <f t="shared" si="2"/>
        <v>2-7</v>
      </c>
      <c r="AD10" s="7" t="str">
        <f t="shared" si="2"/>
        <v/>
      </c>
      <c r="AE10" s="6" t="str">
        <f t="shared" si="2"/>
        <v>1-9</v>
      </c>
      <c r="AF10" s="1" t="str">
        <f t="shared" si="2"/>
        <v/>
      </c>
      <c r="AG10" s="1" t="str">
        <f t="shared" si="2"/>
        <v>1-4</v>
      </c>
      <c r="AH10" s="1" t="str">
        <f t="shared" si="2"/>
        <v/>
      </c>
      <c r="AI10" s="1" t="str">
        <f t="shared" si="2"/>
        <v>2-8</v>
      </c>
      <c r="AJ10" s="1" t="str">
        <f t="shared" si="2"/>
        <v/>
      </c>
      <c r="AK10" s="7" t="str">
        <f t="shared" si="2"/>
        <v/>
      </c>
      <c r="AN10" s="1">
        <v>15</v>
      </c>
      <c r="AO10" s="1"/>
      <c r="AP10" s="1"/>
      <c r="AQ10" s="1"/>
      <c r="AR10" s="1"/>
      <c r="AT10" s="1">
        <v>15</v>
      </c>
      <c r="AU10" s="1"/>
      <c r="AV10" s="1"/>
      <c r="AW10" s="1"/>
      <c r="AX10" s="1"/>
      <c r="AZ10" s="1">
        <v>15</v>
      </c>
      <c r="BA10" s="1"/>
      <c r="BB10" s="1"/>
      <c r="BC10" s="1"/>
      <c r="BD10" s="1"/>
    </row>
    <row r="11" spans="1:56" x14ac:dyDescent="0.45">
      <c r="A11" s="6">
        <v>8</v>
      </c>
      <c r="B11" s="8">
        <f t="shared" si="3"/>
        <v>45068</v>
      </c>
      <c r="C11" s="6" t="str">
        <f t="shared" si="0"/>
        <v>2-7</v>
      </c>
      <c r="D11" s="1" t="str">
        <f t="shared" si="0"/>
        <v/>
      </c>
      <c r="E11" s="1" t="str">
        <f t="shared" si="0"/>
        <v>2-8</v>
      </c>
      <c r="F11" s="1" t="str">
        <f t="shared" si="0"/>
        <v>1-9</v>
      </c>
      <c r="G11" s="1" t="str">
        <f t="shared" si="0"/>
        <v/>
      </c>
      <c r="H11" s="1" t="str">
        <f t="shared" si="0"/>
        <v/>
      </c>
      <c r="I11" s="2" t="str">
        <f t="shared" si="1"/>
        <v/>
      </c>
      <c r="J11" s="6" t="str">
        <f t="shared" si="1"/>
        <v/>
      </c>
      <c r="K11" s="70" t="str">
        <f t="shared" si="1"/>
        <v>1-4</v>
      </c>
      <c r="L11" s="1" t="str">
        <f t="shared" si="1"/>
        <v/>
      </c>
      <c r="M11" s="1" t="str">
        <f t="shared" si="1"/>
        <v>2-7</v>
      </c>
      <c r="N11" s="1" t="str">
        <f t="shared" si="1"/>
        <v/>
      </c>
      <c r="O11" s="1" t="str">
        <f t="shared" si="1"/>
        <v/>
      </c>
      <c r="P11" s="76" t="str">
        <f t="shared" si="1"/>
        <v>1-9</v>
      </c>
      <c r="Q11" s="6" t="str">
        <f t="shared" si="1"/>
        <v>1-4</v>
      </c>
      <c r="R11" s="1" t="str">
        <f t="shared" si="1"/>
        <v/>
      </c>
      <c r="S11" s="1" t="str">
        <f t="shared" si="1"/>
        <v>2-8</v>
      </c>
      <c r="T11" s="1" t="str">
        <f t="shared" si="1"/>
        <v/>
      </c>
      <c r="U11" s="1" t="str">
        <f t="shared" si="1"/>
        <v/>
      </c>
      <c r="V11" s="1" t="str">
        <f t="shared" si="1"/>
        <v/>
      </c>
      <c r="W11" s="7"/>
      <c r="X11" s="6" t="str">
        <f t="shared" si="2"/>
        <v>1-9</v>
      </c>
      <c r="Y11" s="1" t="str">
        <f t="shared" si="2"/>
        <v/>
      </c>
      <c r="Z11" s="1" t="str">
        <f t="shared" si="2"/>
        <v/>
      </c>
      <c r="AA11" s="1" t="str">
        <f t="shared" si="2"/>
        <v/>
      </c>
      <c r="AB11" s="20"/>
      <c r="AC11" s="76" t="str">
        <f t="shared" si="2"/>
        <v>2-7</v>
      </c>
      <c r="AD11" s="7" t="str">
        <f t="shared" si="2"/>
        <v/>
      </c>
      <c r="AE11" s="6" t="str">
        <f t="shared" si="2"/>
        <v>1-9</v>
      </c>
      <c r="AF11" s="1" t="str">
        <f t="shared" si="2"/>
        <v/>
      </c>
      <c r="AG11" s="1" t="str">
        <f t="shared" si="2"/>
        <v>1-4</v>
      </c>
      <c r="AH11" s="1" t="str">
        <f t="shared" si="2"/>
        <v/>
      </c>
      <c r="AI11" s="1" t="str">
        <f t="shared" si="2"/>
        <v>2-8</v>
      </c>
      <c r="AJ11" s="1" t="str">
        <f t="shared" si="2"/>
        <v/>
      </c>
      <c r="AK11" s="7" t="str">
        <f t="shared" si="2"/>
        <v/>
      </c>
      <c r="AN11" s="1">
        <v>14</v>
      </c>
      <c r="AO11" s="1"/>
      <c r="AP11" s="1"/>
      <c r="AQ11" s="1"/>
      <c r="AR11" s="1"/>
      <c r="AT11" s="1">
        <v>14</v>
      </c>
      <c r="AU11" s="1"/>
      <c r="AV11" s="1"/>
      <c r="AW11" s="1"/>
      <c r="AX11" s="1"/>
      <c r="AZ11" s="1">
        <v>14</v>
      </c>
      <c r="BA11" s="1"/>
      <c r="BB11" s="1"/>
      <c r="BC11" s="1"/>
      <c r="BD11" s="1"/>
    </row>
    <row r="12" spans="1:56" x14ac:dyDescent="0.45">
      <c r="A12" s="6">
        <v>9</v>
      </c>
      <c r="B12" s="8">
        <f t="shared" si="3"/>
        <v>45075</v>
      </c>
      <c r="C12" s="6" t="str">
        <f t="shared" si="0"/>
        <v>2-7</v>
      </c>
      <c r="D12" s="1" t="str">
        <f t="shared" si="0"/>
        <v/>
      </c>
      <c r="E12" s="1" t="str">
        <f t="shared" si="0"/>
        <v>2-8</v>
      </c>
      <c r="F12" s="1" t="str">
        <f t="shared" si="0"/>
        <v>1-9</v>
      </c>
      <c r="G12" s="1" t="str">
        <f t="shared" si="0"/>
        <v/>
      </c>
      <c r="H12" s="1" t="str">
        <f t="shared" si="0"/>
        <v/>
      </c>
      <c r="I12" s="2" t="str">
        <f t="shared" si="1"/>
        <v/>
      </c>
      <c r="J12" s="6" t="str">
        <f t="shared" si="1"/>
        <v/>
      </c>
      <c r="K12" s="70" t="str">
        <f t="shared" si="1"/>
        <v>1-4</v>
      </c>
      <c r="L12" s="1" t="str">
        <f t="shared" si="1"/>
        <v/>
      </c>
      <c r="M12" s="1" t="str">
        <f t="shared" si="1"/>
        <v>2-7</v>
      </c>
      <c r="N12" s="1" t="str">
        <f t="shared" si="1"/>
        <v/>
      </c>
      <c r="O12" s="1" t="str">
        <f t="shared" si="1"/>
        <v/>
      </c>
      <c r="P12" s="76" t="str">
        <f t="shared" si="1"/>
        <v>1-9</v>
      </c>
      <c r="Q12" s="6" t="str">
        <f t="shared" si="1"/>
        <v>1-4</v>
      </c>
      <c r="R12" s="1" t="str">
        <f t="shared" si="1"/>
        <v/>
      </c>
      <c r="S12" s="1" t="str">
        <f t="shared" si="1"/>
        <v>2-8</v>
      </c>
      <c r="T12" s="1" t="str">
        <f t="shared" si="1"/>
        <v/>
      </c>
      <c r="U12" s="1" t="str">
        <f t="shared" si="1"/>
        <v/>
      </c>
      <c r="V12" s="1" t="str">
        <f t="shared" si="1"/>
        <v/>
      </c>
      <c r="W12" s="7"/>
      <c r="X12" s="6" t="str">
        <f t="shared" si="2"/>
        <v>1-9</v>
      </c>
      <c r="Y12" s="1" t="str">
        <f t="shared" si="2"/>
        <v/>
      </c>
      <c r="Z12" s="1" t="str">
        <f t="shared" si="2"/>
        <v/>
      </c>
      <c r="AA12" s="1" t="str">
        <f t="shared" si="2"/>
        <v/>
      </c>
      <c r="AB12" s="20"/>
      <c r="AC12" s="76" t="str">
        <f t="shared" si="2"/>
        <v>2-7</v>
      </c>
      <c r="AD12" s="7" t="str">
        <f t="shared" si="2"/>
        <v/>
      </c>
      <c r="AE12" s="6" t="str">
        <f t="shared" si="2"/>
        <v>1-9</v>
      </c>
      <c r="AF12" s="1" t="str">
        <f t="shared" si="2"/>
        <v/>
      </c>
      <c r="AG12" s="1" t="str">
        <f t="shared" si="2"/>
        <v>1-4</v>
      </c>
      <c r="AH12" s="1" t="str">
        <f t="shared" si="2"/>
        <v/>
      </c>
      <c r="AI12" s="1" t="str">
        <f t="shared" si="2"/>
        <v>2-8</v>
      </c>
      <c r="AJ12" s="1" t="str">
        <f t="shared" si="2"/>
        <v/>
      </c>
      <c r="AK12" s="7" t="str">
        <f t="shared" si="2"/>
        <v/>
      </c>
      <c r="AM12" s="33"/>
      <c r="AN12" s="1">
        <v>13</v>
      </c>
      <c r="AO12" s="1"/>
      <c r="AP12" s="1"/>
      <c r="AQ12" s="1"/>
      <c r="AR12" s="1"/>
      <c r="AT12" s="1">
        <v>13</v>
      </c>
      <c r="AU12" s="1"/>
      <c r="AV12" s="1"/>
      <c r="AW12" s="1"/>
      <c r="AX12" s="1"/>
      <c r="AZ12" s="1">
        <v>13</v>
      </c>
      <c r="BA12" s="1"/>
      <c r="BB12" s="1"/>
      <c r="BC12" s="1"/>
      <c r="BD12" s="1"/>
    </row>
    <row r="13" spans="1:56" x14ac:dyDescent="0.45">
      <c r="A13" s="6">
        <v>10</v>
      </c>
      <c r="B13" s="8">
        <f t="shared" si="3"/>
        <v>45082</v>
      </c>
      <c r="C13" s="6" t="str">
        <f t="shared" si="0"/>
        <v>2-7</v>
      </c>
      <c r="D13" s="1" t="str">
        <f t="shared" si="0"/>
        <v/>
      </c>
      <c r="E13" s="1" t="str">
        <f t="shared" si="0"/>
        <v>2-8</v>
      </c>
      <c r="F13" s="1" t="str">
        <f t="shared" si="0"/>
        <v>1-9</v>
      </c>
      <c r="G13" s="1" t="str">
        <f t="shared" si="0"/>
        <v/>
      </c>
      <c r="H13" s="1" t="str">
        <f t="shared" si="0"/>
        <v/>
      </c>
      <c r="I13" s="2" t="str">
        <f t="shared" si="1"/>
        <v/>
      </c>
      <c r="J13" s="6" t="str">
        <f t="shared" si="1"/>
        <v/>
      </c>
      <c r="K13" s="70" t="str">
        <f t="shared" si="1"/>
        <v>1-4</v>
      </c>
      <c r="L13" s="1" t="str">
        <f t="shared" si="1"/>
        <v/>
      </c>
      <c r="M13" s="1" t="str">
        <f t="shared" si="1"/>
        <v>2-7</v>
      </c>
      <c r="N13" s="1" t="str">
        <f t="shared" si="1"/>
        <v/>
      </c>
      <c r="O13" s="1" t="str">
        <f t="shared" si="1"/>
        <v/>
      </c>
      <c r="P13" s="76" t="str">
        <f t="shared" si="1"/>
        <v>1-9</v>
      </c>
      <c r="Q13" s="6" t="str">
        <f t="shared" si="1"/>
        <v>1-4</v>
      </c>
      <c r="R13" s="1" t="str">
        <f t="shared" si="1"/>
        <v/>
      </c>
      <c r="S13" s="1" t="str">
        <f t="shared" si="1"/>
        <v>2-8</v>
      </c>
      <c r="T13" s="1" t="str">
        <f t="shared" si="1"/>
        <v/>
      </c>
      <c r="U13" s="1" t="str">
        <f t="shared" si="1"/>
        <v/>
      </c>
      <c r="V13" s="1" t="str">
        <f t="shared" si="1"/>
        <v/>
      </c>
      <c r="W13" s="7"/>
      <c r="X13" s="6" t="str">
        <f t="shared" si="2"/>
        <v>1-9</v>
      </c>
      <c r="Y13" s="1" t="str">
        <f t="shared" si="2"/>
        <v/>
      </c>
      <c r="Z13" s="1" t="str">
        <f t="shared" si="2"/>
        <v/>
      </c>
      <c r="AA13" s="1" t="str">
        <f t="shared" si="2"/>
        <v/>
      </c>
      <c r="AB13" s="20"/>
      <c r="AC13" s="76" t="str">
        <f t="shared" si="2"/>
        <v>2-7</v>
      </c>
      <c r="AD13" s="7" t="str">
        <f t="shared" si="2"/>
        <v/>
      </c>
      <c r="AE13" s="6" t="str">
        <f t="shared" si="2"/>
        <v>1-9</v>
      </c>
      <c r="AF13" s="1" t="str">
        <f t="shared" si="2"/>
        <v/>
      </c>
      <c r="AG13" s="1" t="str">
        <f t="shared" si="2"/>
        <v>1-4</v>
      </c>
      <c r="AH13" s="1" t="str">
        <f t="shared" si="2"/>
        <v/>
      </c>
      <c r="AI13" s="1" t="str">
        <f t="shared" si="2"/>
        <v>2-8</v>
      </c>
      <c r="AJ13" s="1" t="str">
        <f t="shared" si="2"/>
        <v/>
      </c>
      <c r="AK13" s="7" t="str">
        <f t="shared" si="2"/>
        <v/>
      </c>
      <c r="AM13" s="33"/>
      <c r="AN13" s="1">
        <v>12</v>
      </c>
      <c r="AO13" s="1"/>
      <c r="AP13" s="1"/>
      <c r="AQ13" s="1"/>
      <c r="AR13" s="1"/>
      <c r="AT13" s="1">
        <v>12</v>
      </c>
      <c r="AU13" s="1"/>
      <c r="AV13" s="1"/>
      <c r="AW13" s="1"/>
      <c r="AX13" s="1"/>
      <c r="AZ13" s="1">
        <v>12</v>
      </c>
      <c r="BA13" s="1"/>
      <c r="BB13" s="1"/>
      <c r="BC13" s="1"/>
      <c r="BD13" s="1"/>
    </row>
    <row r="14" spans="1:56" x14ac:dyDescent="0.45">
      <c r="A14" s="6">
        <v>11</v>
      </c>
      <c r="B14" s="8">
        <f t="shared" si="3"/>
        <v>45089</v>
      </c>
      <c r="C14" s="6" t="str">
        <f t="shared" si="0"/>
        <v>2-7</v>
      </c>
      <c r="D14" s="1" t="str">
        <f t="shared" si="0"/>
        <v/>
      </c>
      <c r="E14" s="1" t="str">
        <f t="shared" si="0"/>
        <v>2-8</v>
      </c>
      <c r="F14" s="1" t="str">
        <f t="shared" si="0"/>
        <v>1-9</v>
      </c>
      <c r="G14" s="1" t="str">
        <f t="shared" si="0"/>
        <v/>
      </c>
      <c r="H14" s="1" t="str">
        <f t="shared" si="0"/>
        <v/>
      </c>
      <c r="I14" s="2" t="str">
        <f t="shared" si="1"/>
        <v/>
      </c>
      <c r="J14" s="6" t="str">
        <f t="shared" si="1"/>
        <v/>
      </c>
      <c r="K14" s="70" t="str">
        <f t="shared" si="1"/>
        <v>1-4</v>
      </c>
      <c r="L14" s="1" t="str">
        <f t="shared" si="1"/>
        <v/>
      </c>
      <c r="M14" s="1" t="str">
        <f t="shared" si="1"/>
        <v>2-7</v>
      </c>
      <c r="N14" s="1" t="str">
        <f t="shared" si="1"/>
        <v/>
      </c>
      <c r="O14" s="1" t="str">
        <f t="shared" si="1"/>
        <v/>
      </c>
      <c r="P14" s="76" t="str">
        <f t="shared" si="1"/>
        <v>1-9</v>
      </c>
      <c r="Q14" s="6" t="str">
        <f t="shared" si="1"/>
        <v>1-4</v>
      </c>
      <c r="R14" s="1" t="str">
        <f t="shared" si="1"/>
        <v/>
      </c>
      <c r="S14" s="1" t="str">
        <f t="shared" si="1"/>
        <v>2-8</v>
      </c>
      <c r="T14" s="1" t="str">
        <f t="shared" si="1"/>
        <v/>
      </c>
      <c r="U14" s="1" t="str">
        <f t="shared" si="1"/>
        <v/>
      </c>
      <c r="V14" s="1" t="str">
        <f t="shared" si="1"/>
        <v/>
      </c>
      <c r="W14" s="7"/>
      <c r="X14" s="6" t="str">
        <f t="shared" si="2"/>
        <v>1-9</v>
      </c>
      <c r="Y14" s="1" t="str">
        <f t="shared" si="2"/>
        <v/>
      </c>
      <c r="Z14" s="1" t="str">
        <f t="shared" si="2"/>
        <v/>
      </c>
      <c r="AA14" s="1" t="str">
        <f t="shared" si="2"/>
        <v/>
      </c>
      <c r="AB14" s="20"/>
      <c r="AC14" s="76" t="str">
        <f t="shared" si="2"/>
        <v>2-7</v>
      </c>
      <c r="AD14" s="7" t="str">
        <f t="shared" si="2"/>
        <v/>
      </c>
      <c r="AE14" s="6" t="str">
        <f t="shared" si="2"/>
        <v>1-9</v>
      </c>
      <c r="AF14" s="1" t="str">
        <f t="shared" si="2"/>
        <v/>
      </c>
      <c r="AG14" s="1" t="str">
        <f t="shared" si="2"/>
        <v>1-4</v>
      </c>
      <c r="AH14" s="1" t="str">
        <f t="shared" si="2"/>
        <v/>
      </c>
      <c r="AI14" s="1" t="str">
        <f t="shared" si="2"/>
        <v>2-8</v>
      </c>
      <c r="AJ14" s="1" t="str">
        <f t="shared" si="2"/>
        <v/>
      </c>
      <c r="AK14" s="7" t="str">
        <f t="shared" si="2"/>
        <v/>
      </c>
      <c r="AN14" s="1">
        <v>11</v>
      </c>
      <c r="AO14" s="1" t="s">
        <v>35</v>
      </c>
      <c r="AP14" s="1" t="s">
        <v>35</v>
      </c>
      <c r="AQ14" s="1"/>
      <c r="AR14" s="1"/>
      <c r="AT14" s="1">
        <v>11</v>
      </c>
      <c r="AU14" s="1" t="s">
        <v>35</v>
      </c>
      <c r="AV14" s="1" t="s">
        <v>35</v>
      </c>
      <c r="AW14" s="1"/>
      <c r="AX14" s="1"/>
      <c r="AZ14" s="1">
        <v>11</v>
      </c>
      <c r="BA14" s="1"/>
      <c r="BB14" s="1"/>
      <c r="BC14" s="1"/>
      <c r="BD14" s="1"/>
    </row>
    <row r="15" spans="1:56" x14ac:dyDescent="0.45">
      <c r="A15" s="6">
        <v>12</v>
      </c>
      <c r="B15" s="8">
        <f t="shared" si="3"/>
        <v>45096</v>
      </c>
      <c r="C15" s="6" t="str">
        <f t="shared" si="0"/>
        <v>2-7</v>
      </c>
      <c r="D15" s="1" t="str">
        <f t="shared" si="0"/>
        <v/>
      </c>
      <c r="E15" s="1" t="str">
        <f t="shared" si="0"/>
        <v>2-8</v>
      </c>
      <c r="F15" s="1" t="str">
        <f t="shared" si="0"/>
        <v>1-9</v>
      </c>
      <c r="G15" s="1" t="str">
        <f t="shared" si="0"/>
        <v/>
      </c>
      <c r="H15" s="1" t="str">
        <f t="shared" si="0"/>
        <v/>
      </c>
      <c r="I15" s="2" t="str">
        <f t="shared" si="1"/>
        <v/>
      </c>
      <c r="J15" s="6" t="str">
        <f t="shared" si="1"/>
        <v/>
      </c>
      <c r="K15" s="70" t="str">
        <f t="shared" si="1"/>
        <v>1-4</v>
      </c>
      <c r="L15" s="1" t="str">
        <f t="shared" si="1"/>
        <v/>
      </c>
      <c r="M15" s="1" t="str">
        <f t="shared" si="1"/>
        <v>2-7</v>
      </c>
      <c r="N15" s="1" t="str">
        <f t="shared" si="1"/>
        <v/>
      </c>
      <c r="O15" s="1" t="str">
        <f t="shared" si="1"/>
        <v/>
      </c>
      <c r="P15" s="76" t="str">
        <f t="shared" si="1"/>
        <v>1-9</v>
      </c>
      <c r="Q15" s="6" t="str">
        <f t="shared" si="1"/>
        <v>1-4</v>
      </c>
      <c r="R15" s="1" t="str">
        <f t="shared" si="1"/>
        <v/>
      </c>
      <c r="S15" s="1" t="str">
        <f t="shared" si="1"/>
        <v>2-8</v>
      </c>
      <c r="T15" s="1" t="str">
        <f t="shared" si="1"/>
        <v/>
      </c>
      <c r="U15" s="1" t="str">
        <f t="shared" si="1"/>
        <v/>
      </c>
      <c r="V15" s="1" t="str">
        <f t="shared" si="1"/>
        <v/>
      </c>
      <c r="W15" s="7"/>
      <c r="X15" s="6" t="str">
        <f t="shared" si="2"/>
        <v>1-9</v>
      </c>
      <c r="Y15" s="1" t="str">
        <f t="shared" si="2"/>
        <v/>
      </c>
      <c r="Z15" s="1" t="str">
        <f t="shared" si="2"/>
        <v/>
      </c>
      <c r="AA15" s="1" t="str">
        <f t="shared" si="2"/>
        <v/>
      </c>
      <c r="AB15" s="20"/>
      <c r="AC15" s="76" t="str">
        <f t="shared" si="2"/>
        <v>2-7</v>
      </c>
      <c r="AD15" s="7" t="str">
        <f t="shared" si="2"/>
        <v/>
      </c>
      <c r="AE15" s="6" t="str">
        <f t="shared" si="2"/>
        <v>1-9</v>
      </c>
      <c r="AF15" s="1" t="str">
        <f t="shared" si="2"/>
        <v/>
      </c>
      <c r="AG15" s="1" t="str">
        <f t="shared" si="2"/>
        <v>1-4</v>
      </c>
      <c r="AH15" s="1" t="str">
        <f t="shared" si="2"/>
        <v/>
      </c>
      <c r="AI15" s="1" t="str">
        <f t="shared" si="2"/>
        <v>2-8</v>
      </c>
      <c r="AJ15" s="1" t="str">
        <f t="shared" si="2"/>
        <v/>
      </c>
      <c r="AK15" s="7" t="str">
        <f t="shared" si="2"/>
        <v/>
      </c>
      <c r="AN15" s="1">
        <v>10</v>
      </c>
      <c r="AO15" s="1" t="s">
        <v>35</v>
      </c>
      <c r="AP15" s="1" t="s">
        <v>35</v>
      </c>
      <c r="AQ15" s="1"/>
      <c r="AR15" s="1"/>
      <c r="AT15" s="1">
        <v>10</v>
      </c>
      <c r="AU15" s="1" t="s">
        <v>35</v>
      </c>
      <c r="AV15" s="1" t="s">
        <v>35</v>
      </c>
      <c r="AW15" s="1"/>
      <c r="AX15" s="1"/>
      <c r="AZ15" s="1">
        <v>10</v>
      </c>
      <c r="BA15" s="1" t="s">
        <v>36</v>
      </c>
      <c r="BB15" s="1"/>
      <c r="BC15" s="1"/>
      <c r="BD15" s="1"/>
    </row>
    <row r="16" spans="1:56" x14ac:dyDescent="0.45">
      <c r="A16" s="6">
        <v>13</v>
      </c>
      <c r="B16" s="8">
        <f t="shared" si="3"/>
        <v>45103</v>
      </c>
      <c r="C16" s="6" t="str">
        <f t="shared" si="0"/>
        <v>2-7</v>
      </c>
      <c r="D16" s="1" t="str">
        <f t="shared" si="0"/>
        <v/>
      </c>
      <c r="E16" s="1" t="str">
        <f t="shared" si="0"/>
        <v>2-8</v>
      </c>
      <c r="F16" s="1" t="str">
        <f t="shared" si="0"/>
        <v>1-9</v>
      </c>
      <c r="G16" s="1" t="str">
        <f t="shared" si="0"/>
        <v/>
      </c>
      <c r="H16" s="1" t="str">
        <f t="shared" si="0"/>
        <v/>
      </c>
      <c r="I16" s="2" t="str">
        <f t="shared" si="1"/>
        <v/>
      </c>
      <c r="J16" s="6" t="str">
        <f t="shared" si="1"/>
        <v/>
      </c>
      <c r="K16" s="70" t="str">
        <f t="shared" si="1"/>
        <v>1-4</v>
      </c>
      <c r="L16" s="1" t="str">
        <f t="shared" si="1"/>
        <v/>
      </c>
      <c r="M16" s="1" t="str">
        <f t="shared" si="1"/>
        <v>2-7</v>
      </c>
      <c r="N16" s="1" t="str">
        <f t="shared" si="1"/>
        <v/>
      </c>
      <c r="O16" s="1" t="str">
        <f t="shared" si="1"/>
        <v/>
      </c>
      <c r="P16" s="76" t="str">
        <f t="shared" si="1"/>
        <v>1-9</v>
      </c>
      <c r="Q16" s="6" t="str">
        <f t="shared" si="1"/>
        <v>1-4</v>
      </c>
      <c r="R16" s="1" t="str">
        <f t="shared" si="1"/>
        <v/>
      </c>
      <c r="S16" s="1" t="str">
        <f t="shared" si="1"/>
        <v>2-8</v>
      </c>
      <c r="T16" s="1" t="str">
        <f t="shared" si="1"/>
        <v/>
      </c>
      <c r="U16" s="1" t="str">
        <f t="shared" si="1"/>
        <v/>
      </c>
      <c r="V16" s="1" t="str">
        <f t="shared" si="1"/>
        <v/>
      </c>
      <c r="W16" s="7"/>
      <c r="X16" s="6" t="str">
        <f t="shared" si="2"/>
        <v>1-9</v>
      </c>
      <c r="Y16" s="1" t="str">
        <f t="shared" si="2"/>
        <v/>
      </c>
      <c r="Z16" s="1" t="str">
        <f t="shared" si="2"/>
        <v/>
      </c>
      <c r="AA16" s="1" t="str">
        <f t="shared" si="2"/>
        <v/>
      </c>
      <c r="AB16" s="20"/>
      <c r="AC16" s="76" t="str">
        <f t="shared" si="2"/>
        <v>2-7</v>
      </c>
      <c r="AD16" s="7" t="str">
        <f t="shared" si="2"/>
        <v/>
      </c>
      <c r="AE16" s="6" t="str">
        <f t="shared" si="2"/>
        <v>1-9</v>
      </c>
      <c r="AF16" s="1" t="str">
        <f t="shared" si="2"/>
        <v/>
      </c>
      <c r="AG16" s="1" t="str">
        <f t="shared" si="2"/>
        <v>1-4</v>
      </c>
      <c r="AH16" s="1" t="str">
        <f t="shared" si="2"/>
        <v/>
      </c>
      <c r="AI16" s="1" t="str">
        <f t="shared" si="2"/>
        <v>2-8</v>
      </c>
      <c r="AJ16" s="1" t="str">
        <f t="shared" si="2"/>
        <v/>
      </c>
      <c r="AK16" s="7" t="str">
        <f t="shared" si="2"/>
        <v/>
      </c>
      <c r="AN16" s="1">
        <v>9</v>
      </c>
      <c r="AO16" s="1" t="s">
        <v>38</v>
      </c>
      <c r="AP16" s="1" t="s">
        <v>38</v>
      </c>
      <c r="AQ16" s="1"/>
      <c r="AR16" s="1"/>
      <c r="AT16" s="1">
        <v>9</v>
      </c>
      <c r="AU16" s="1" t="s">
        <v>38</v>
      </c>
      <c r="AV16" s="1" t="s">
        <v>38</v>
      </c>
      <c r="AW16" s="1"/>
      <c r="AX16" s="1"/>
      <c r="AZ16" s="1">
        <v>9</v>
      </c>
      <c r="BA16" s="1" t="s">
        <v>39</v>
      </c>
      <c r="BB16" s="1" t="s">
        <v>36</v>
      </c>
      <c r="BC16" s="1"/>
      <c r="BD16" s="1"/>
    </row>
    <row r="17" spans="1:56" x14ac:dyDescent="0.45">
      <c r="A17" s="6">
        <v>14</v>
      </c>
      <c r="B17" s="8">
        <f t="shared" si="3"/>
        <v>45110</v>
      </c>
      <c r="C17" s="6" t="str">
        <f t="shared" si="0"/>
        <v>2-7</v>
      </c>
      <c r="D17" s="1" t="str">
        <f t="shared" si="0"/>
        <v/>
      </c>
      <c r="E17" s="1" t="str">
        <f t="shared" si="0"/>
        <v>2-8</v>
      </c>
      <c r="F17" s="1" t="str">
        <f t="shared" si="0"/>
        <v>1-9</v>
      </c>
      <c r="G17" s="1" t="str">
        <f t="shared" si="0"/>
        <v/>
      </c>
      <c r="H17" s="1" t="str">
        <f t="shared" si="0"/>
        <v/>
      </c>
      <c r="I17" s="2" t="str">
        <f t="shared" si="1"/>
        <v/>
      </c>
      <c r="J17" s="6" t="str">
        <f t="shared" si="1"/>
        <v/>
      </c>
      <c r="K17" s="70" t="str">
        <f t="shared" si="1"/>
        <v>1-4</v>
      </c>
      <c r="L17" s="1" t="str">
        <f t="shared" si="1"/>
        <v/>
      </c>
      <c r="M17" s="1" t="str">
        <f t="shared" si="1"/>
        <v>2-7</v>
      </c>
      <c r="N17" s="1" t="str">
        <f t="shared" si="1"/>
        <v/>
      </c>
      <c r="O17" s="1" t="str">
        <f t="shared" si="1"/>
        <v/>
      </c>
      <c r="P17" s="76" t="str">
        <f t="shared" si="1"/>
        <v>1-9</v>
      </c>
      <c r="Q17" s="6" t="str">
        <f t="shared" si="1"/>
        <v>1-4</v>
      </c>
      <c r="R17" s="1" t="str">
        <f t="shared" si="1"/>
        <v/>
      </c>
      <c r="S17" s="1" t="str">
        <f t="shared" si="1"/>
        <v>2-8</v>
      </c>
      <c r="T17" s="1" t="str">
        <f t="shared" si="1"/>
        <v/>
      </c>
      <c r="U17" s="1" t="str">
        <f t="shared" si="1"/>
        <v/>
      </c>
      <c r="V17" s="1" t="str">
        <f t="shared" si="1"/>
        <v/>
      </c>
      <c r="W17" s="7"/>
      <c r="X17" s="6" t="str">
        <f t="shared" si="2"/>
        <v>1-9</v>
      </c>
      <c r="Y17" s="1" t="str">
        <f t="shared" si="2"/>
        <v/>
      </c>
      <c r="Z17" s="1" t="str">
        <f t="shared" si="2"/>
        <v/>
      </c>
      <c r="AA17" s="1" t="str">
        <f t="shared" si="2"/>
        <v/>
      </c>
      <c r="AB17" s="20"/>
      <c r="AC17" s="76" t="str">
        <f t="shared" si="2"/>
        <v>2-7</v>
      </c>
      <c r="AD17" s="7" t="str">
        <f t="shared" si="2"/>
        <v/>
      </c>
      <c r="AE17" s="6" t="str">
        <f t="shared" si="2"/>
        <v>1-9</v>
      </c>
      <c r="AF17" s="1" t="str">
        <f t="shared" si="2"/>
        <v/>
      </c>
      <c r="AG17" s="1" t="str">
        <f t="shared" si="2"/>
        <v>1-4</v>
      </c>
      <c r="AH17" s="1" t="str">
        <f t="shared" si="2"/>
        <v/>
      </c>
      <c r="AI17" s="1" t="str">
        <f t="shared" si="2"/>
        <v>2-8</v>
      </c>
      <c r="AJ17" s="1" t="str">
        <f t="shared" si="2"/>
        <v/>
      </c>
      <c r="AK17" s="7" t="str">
        <f t="shared" si="2"/>
        <v/>
      </c>
      <c r="AN17" s="1">
        <v>8</v>
      </c>
      <c r="AO17" s="1" t="s">
        <v>40</v>
      </c>
      <c r="AP17" s="1" t="s">
        <v>40</v>
      </c>
      <c r="AQ17" s="1" t="s">
        <v>41</v>
      </c>
      <c r="AR17" s="1" t="s">
        <v>41</v>
      </c>
      <c r="AT17" s="1">
        <v>8</v>
      </c>
      <c r="AU17" s="1" t="s">
        <v>40</v>
      </c>
      <c r="AV17" s="1" t="s">
        <v>40</v>
      </c>
      <c r="AW17" s="1" t="s">
        <v>41</v>
      </c>
      <c r="AX17" s="98" t="s">
        <v>41</v>
      </c>
      <c r="AZ17" s="1">
        <v>8</v>
      </c>
      <c r="BA17" s="1" t="s">
        <v>42</v>
      </c>
      <c r="BB17" s="1" t="s">
        <v>39</v>
      </c>
      <c r="BC17" s="1"/>
      <c r="BD17" s="98"/>
    </row>
    <row r="18" spans="1:56" x14ac:dyDescent="0.45">
      <c r="A18" s="6">
        <v>15</v>
      </c>
      <c r="B18" s="8">
        <f t="shared" si="3"/>
        <v>45117</v>
      </c>
      <c r="C18" s="6" t="str">
        <f t="shared" si="0"/>
        <v>2-7</v>
      </c>
      <c r="D18" s="1" t="str">
        <f t="shared" si="0"/>
        <v/>
      </c>
      <c r="E18" s="1" t="str">
        <f t="shared" si="0"/>
        <v>2-8</v>
      </c>
      <c r="F18" s="1" t="str">
        <f t="shared" si="0"/>
        <v>1-9</v>
      </c>
      <c r="G18" s="1" t="str">
        <f t="shared" si="0"/>
        <v/>
      </c>
      <c r="H18" s="1" t="str">
        <f t="shared" si="0"/>
        <v/>
      </c>
      <c r="I18" s="2" t="str">
        <f t="shared" si="1"/>
        <v/>
      </c>
      <c r="J18" s="6" t="str">
        <f t="shared" si="1"/>
        <v/>
      </c>
      <c r="K18" s="70" t="str">
        <f t="shared" si="1"/>
        <v>1-4</v>
      </c>
      <c r="L18" s="1" t="str">
        <f t="shared" si="1"/>
        <v/>
      </c>
      <c r="M18" s="1" t="str">
        <f t="shared" si="1"/>
        <v>2-7</v>
      </c>
      <c r="N18" s="1" t="str">
        <f t="shared" si="1"/>
        <v/>
      </c>
      <c r="O18" s="1" t="str">
        <f t="shared" si="1"/>
        <v/>
      </c>
      <c r="P18" s="76" t="str">
        <f t="shared" si="1"/>
        <v>1-9</v>
      </c>
      <c r="Q18" s="6" t="str">
        <f t="shared" si="1"/>
        <v>1-4</v>
      </c>
      <c r="R18" s="1" t="str">
        <f t="shared" si="1"/>
        <v/>
      </c>
      <c r="S18" s="1" t="str">
        <f t="shared" si="1"/>
        <v>2-8</v>
      </c>
      <c r="T18" s="1" t="str">
        <f t="shared" si="1"/>
        <v/>
      </c>
      <c r="U18" s="1" t="str">
        <f t="shared" si="1"/>
        <v/>
      </c>
      <c r="V18" s="1" t="str">
        <f t="shared" si="1"/>
        <v/>
      </c>
      <c r="W18" s="7"/>
      <c r="X18" s="6" t="str">
        <f t="shared" si="2"/>
        <v>1-9</v>
      </c>
      <c r="Y18" s="1" t="str">
        <f t="shared" si="2"/>
        <v/>
      </c>
      <c r="Z18" s="1" t="str">
        <f t="shared" si="2"/>
        <v/>
      </c>
      <c r="AA18" s="1" t="str">
        <f t="shared" si="2"/>
        <v/>
      </c>
      <c r="AB18" s="20"/>
      <c r="AC18" s="76" t="str">
        <f t="shared" si="2"/>
        <v>2-7</v>
      </c>
      <c r="AD18" s="7" t="str">
        <f t="shared" si="2"/>
        <v/>
      </c>
      <c r="AE18" s="6" t="str">
        <f t="shared" si="2"/>
        <v>1-9</v>
      </c>
      <c r="AF18" s="1" t="str">
        <f t="shared" si="2"/>
        <v/>
      </c>
      <c r="AG18" s="1" t="str">
        <f t="shared" si="2"/>
        <v>1-4</v>
      </c>
      <c r="AH18" s="1" t="str">
        <f t="shared" si="2"/>
        <v/>
      </c>
      <c r="AI18" s="1" t="str">
        <f t="shared" si="2"/>
        <v>2-8</v>
      </c>
      <c r="AJ18" s="1" t="str">
        <f t="shared" si="2"/>
        <v/>
      </c>
      <c r="AK18" s="7" t="str">
        <f t="shared" si="2"/>
        <v/>
      </c>
      <c r="AN18" s="1">
        <v>7</v>
      </c>
      <c r="AO18" s="1" t="s">
        <v>47</v>
      </c>
      <c r="AP18" s="1" t="s">
        <v>43</v>
      </c>
      <c r="AQ18" s="1" t="s">
        <v>44</v>
      </c>
      <c r="AR18" s="1" t="s">
        <v>41</v>
      </c>
      <c r="AT18" s="1">
        <v>7</v>
      </c>
      <c r="AU18" s="1" t="s">
        <v>47</v>
      </c>
      <c r="AV18" s="1" t="s">
        <v>43</v>
      </c>
      <c r="AW18" s="1" t="s">
        <v>44</v>
      </c>
      <c r="AX18" s="1" t="s">
        <v>41</v>
      </c>
      <c r="AZ18" s="1">
        <v>7</v>
      </c>
      <c r="BA18" s="1" t="s">
        <v>45</v>
      </c>
      <c r="BB18" s="1" t="s">
        <v>42</v>
      </c>
      <c r="BC18" s="1"/>
      <c r="BD18" s="1" t="s">
        <v>36</v>
      </c>
    </row>
    <row r="19" spans="1:56" ht="18.600000000000001" thickBot="1" x14ac:dyDescent="0.5">
      <c r="A19" s="42">
        <v>16</v>
      </c>
      <c r="B19" s="43">
        <f t="shared" si="3"/>
        <v>45124</v>
      </c>
      <c r="C19" s="6" t="str">
        <f t="shared" si="0"/>
        <v>2-7</v>
      </c>
      <c r="D19" s="1" t="str">
        <f t="shared" si="0"/>
        <v/>
      </c>
      <c r="E19" s="1" t="str">
        <f t="shared" si="0"/>
        <v>2-8</v>
      </c>
      <c r="F19" s="1" t="str">
        <f t="shared" si="0"/>
        <v>1-9</v>
      </c>
      <c r="G19" s="1" t="str">
        <f t="shared" si="0"/>
        <v/>
      </c>
      <c r="H19" s="1" t="str">
        <f t="shared" si="0"/>
        <v/>
      </c>
      <c r="I19" s="2" t="str">
        <f t="shared" si="1"/>
        <v/>
      </c>
      <c r="J19" s="6" t="str">
        <f t="shared" si="1"/>
        <v/>
      </c>
      <c r="K19" s="70" t="str">
        <f t="shared" si="1"/>
        <v>1-4</v>
      </c>
      <c r="L19" s="1" t="str">
        <f t="shared" ref="L19:V19" si="4">IF(L$2="","",L$2)</f>
        <v/>
      </c>
      <c r="M19" s="1" t="str">
        <f t="shared" si="4"/>
        <v>2-7</v>
      </c>
      <c r="N19" s="1" t="str">
        <f t="shared" si="4"/>
        <v/>
      </c>
      <c r="O19" s="1" t="str">
        <f t="shared" si="4"/>
        <v/>
      </c>
      <c r="P19" s="76" t="str">
        <f t="shared" si="4"/>
        <v>1-9</v>
      </c>
      <c r="Q19" s="6" t="str">
        <f t="shared" si="4"/>
        <v>1-4</v>
      </c>
      <c r="R19" s="1" t="str">
        <f t="shared" si="4"/>
        <v/>
      </c>
      <c r="S19" s="1" t="str">
        <f t="shared" si="4"/>
        <v>2-8</v>
      </c>
      <c r="T19" s="1" t="str">
        <f t="shared" si="4"/>
        <v/>
      </c>
      <c r="U19" s="1" t="str">
        <f t="shared" si="4"/>
        <v/>
      </c>
      <c r="V19" s="1" t="str">
        <f t="shared" si="4"/>
        <v/>
      </c>
      <c r="W19" s="7"/>
      <c r="X19" s="6" t="str">
        <f t="shared" si="2"/>
        <v>1-9</v>
      </c>
      <c r="Y19" s="1" t="str">
        <f t="shared" si="2"/>
        <v/>
      </c>
      <c r="Z19" s="1" t="str">
        <f t="shared" si="2"/>
        <v/>
      </c>
      <c r="AA19" s="1" t="str">
        <f t="shared" si="2"/>
        <v/>
      </c>
      <c r="AB19" s="20"/>
      <c r="AC19" s="76" t="str">
        <f t="shared" si="2"/>
        <v>2-7</v>
      </c>
      <c r="AD19" s="7" t="str">
        <f t="shared" si="2"/>
        <v/>
      </c>
      <c r="AE19" s="6" t="str">
        <f t="shared" si="2"/>
        <v>1-9</v>
      </c>
      <c r="AF19" s="1" t="str">
        <f t="shared" si="2"/>
        <v/>
      </c>
      <c r="AG19" s="1" t="str">
        <f t="shared" si="2"/>
        <v>1-4</v>
      </c>
      <c r="AH19" s="1" t="str">
        <f t="shared" si="2"/>
        <v/>
      </c>
      <c r="AI19" s="1" t="str">
        <f t="shared" si="2"/>
        <v>2-8</v>
      </c>
      <c r="AJ19" s="1" t="str">
        <f t="shared" si="2"/>
        <v/>
      </c>
      <c r="AK19" s="7" t="str">
        <f t="shared" si="2"/>
        <v/>
      </c>
      <c r="AN19" s="1">
        <v>6</v>
      </c>
      <c r="AO19" s="1" t="s">
        <v>52</v>
      </c>
      <c r="AP19" s="1" t="s">
        <v>47</v>
      </c>
      <c r="AQ19" s="1" t="s">
        <v>48</v>
      </c>
      <c r="AR19" s="1" t="s">
        <v>44</v>
      </c>
      <c r="AT19" s="1">
        <v>6</v>
      </c>
      <c r="AU19" s="1" t="s">
        <v>52</v>
      </c>
      <c r="AV19" s="1" t="s">
        <v>47</v>
      </c>
      <c r="AW19" s="1" t="s">
        <v>48</v>
      </c>
      <c r="AX19" s="1" t="s">
        <v>44</v>
      </c>
      <c r="AZ19" s="1">
        <v>6</v>
      </c>
      <c r="BA19" s="1" t="s">
        <v>49</v>
      </c>
      <c r="BB19" s="1" t="s">
        <v>45</v>
      </c>
      <c r="BC19" s="1" t="s">
        <v>36</v>
      </c>
      <c r="BD19" s="1" t="s">
        <v>50</v>
      </c>
    </row>
    <row r="20" spans="1:56" x14ac:dyDescent="0.45">
      <c r="A20" s="19" t="s">
        <v>30</v>
      </c>
      <c r="B20" s="66">
        <f t="shared" si="3"/>
        <v>45131</v>
      </c>
      <c r="C20" s="80">
        <f>COUNTIF(C4:C19,C$2)</f>
        <v>16</v>
      </c>
      <c r="D20" s="86">
        <f>COUNTIF(D4:D19,D$2)</f>
        <v>0</v>
      </c>
      <c r="E20" s="86">
        <f t="shared" ref="E20:AK20" si="5">COUNTIF(E4:E19,E$2)</f>
        <v>16</v>
      </c>
      <c r="F20" s="86">
        <f t="shared" si="5"/>
        <v>16</v>
      </c>
      <c r="G20" s="86">
        <f t="shared" si="5"/>
        <v>0</v>
      </c>
      <c r="H20" s="86">
        <f t="shared" si="5"/>
        <v>0</v>
      </c>
      <c r="I20" s="87">
        <f t="shared" si="5"/>
        <v>0</v>
      </c>
      <c r="J20" s="80">
        <f>COUNTIF(J4:J19,J$2)</f>
        <v>0</v>
      </c>
      <c r="K20" s="86">
        <f>COUNTIF(K4:K19,K$2)</f>
        <v>16</v>
      </c>
      <c r="L20" s="86">
        <f t="shared" si="5"/>
        <v>0</v>
      </c>
      <c r="M20" s="86">
        <f t="shared" si="5"/>
        <v>16</v>
      </c>
      <c r="N20" s="86">
        <f t="shared" si="5"/>
        <v>0</v>
      </c>
      <c r="O20" s="86">
        <f t="shared" si="5"/>
        <v>0</v>
      </c>
      <c r="P20" s="87">
        <f t="shared" si="5"/>
        <v>16</v>
      </c>
      <c r="Q20" s="80">
        <f>COUNTIF(Q4:Q19,Q$2)</f>
        <v>16</v>
      </c>
      <c r="R20" s="86">
        <f>COUNTIF(R4:R19,R$2)</f>
        <v>0</v>
      </c>
      <c r="S20" s="86">
        <f t="shared" si="5"/>
        <v>16</v>
      </c>
      <c r="T20" s="86">
        <f t="shared" si="5"/>
        <v>0</v>
      </c>
      <c r="U20" s="86">
        <f t="shared" si="5"/>
        <v>0</v>
      </c>
      <c r="V20" s="86">
        <f t="shared" si="5"/>
        <v>0</v>
      </c>
      <c r="W20" s="87">
        <f t="shared" si="5"/>
        <v>0</v>
      </c>
      <c r="X20" s="80">
        <f>COUNTIF(X4:X19,X$2)</f>
        <v>16</v>
      </c>
      <c r="Y20" s="86">
        <f>COUNTIF(Y4:Y19,Y$2)</f>
        <v>0</v>
      </c>
      <c r="Z20" s="86">
        <f t="shared" si="5"/>
        <v>0</v>
      </c>
      <c r="AA20" s="86">
        <f t="shared" si="5"/>
        <v>0</v>
      </c>
      <c r="AB20" s="86">
        <f t="shared" si="5"/>
        <v>0</v>
      </c>
      <c r="AC20" s="86">
        <f t="shared" si="5"/>
        <v>16</v>
      </c>
      <c r="AD20" s="87">
        <f t="shared" si="5"/>
        <v>0</v>
      </c>
      <c r="AE20" s="80">
        <f>COUNTIF(AE4:AE19,AE$2)</f>
        <v>16</v>
      </c>
      <c r="AF20" s="86">
        <f>COUNTIF(AF4:AF19,AF$2)</f>
        <v>0</v>
      </c>
      <c r="AG20" s="86">
        <f t="shared" si="5"/>
        <v>16</v>
      </c>
      <c r="AH20" s="86">
        <f t="shared" si="5"/>
        <v>0</v>
      </c>
      <c r="AI20" s="86">
        <f t="shared" si="5"/>
        <v>16</v>
      </c>
      <c r="AJ20" s="86">
        <f t="shared" si="5"/>
        <v>0</v>
      </c>
      <c r="AK20" s="87">
        <f t="shared" si="5"/>
        <v>0</v>
      </c>
      <c r="AN20" s="1">
        <v>5</v>
      </c>
      <c r="AO20" s="1" t="s">
        <v>56</v>
      </c>
      <c r="AP20" s="1" t="s">
        <v>52</v>
      </c>
      <c r="AQ20" s="1" t="s">
        <v>53</v>
      </c>
      <c r="AR20" s="1" t="s">
        <v>48</v>
      </c>
      <c r="AT20" s="1">
        <v>5</v>
      </c>
      <c r="AU20" s="1" t="s">
        <v>56</v>
      </c>
      <c r="AV20" s="1" t="s">
        <v>52</v>
      </c>
      <c r="AW20" s="1" t="s">
        <v>53</v>
      </c>
      <c r="AX20" s="1" t="s">
        <v>48</v>
      </c>
      <c r="AZ20" s="1">
        <v>5</v>
      </c>
      <c r="BA20" s="1" t="s">
        <v>54</v>
      </c>
      <c r="BB20" s="1" t="s">
        <v>49</v>
      </c>
      <c r="BC20" s="1" t="s">
        <v>50</v>
      </c>
      <c r="BD20" s="1" t="s">
        <v>55</v>
      </c>
    </row>
    <row r="21" spans="1:56" x14ac:dyDescent="0.45">
      <c r="A21" s="19"/>
      <c r="B21" s="66">
        <f t="shared" si="3"/>
        <v>45138</v>
      </c>
      <c r="C21" s="19"/>
      <c r="D21" s="20"/>
      <c r="E21" s="20"/>
      <c r="F21" s="20"/>
      <c r="G21" s="20"/>
      <c r="H21" s="20"/>
      <c r="I21" s="21"/>
      <c r="J21" s="19"/>
      <c r="K21" s="22"/>
      <c r="L21" s="20"/>
      <c r="M21" s="20"/>
      <c r="N21" s="20"/>
      <c r="O21" s="20"/>
      <c r="P21" s="23"/>
      <c r="Q21" s="19"/>
      <c r="R21" s="20"/>
      <c r="S21" s="20"/>
      <c r="T21" s="20"/>
      <c r="U21" s="20"/>
      <c r="V21" s="20"/>
      <c r="W21" s="20"/>
      <c r="X21" s="19"/>
      <c r="Y21" s="22"/>
      <c r="Z21" s="20"/>
      <c r="AA21" s="20"/>
      <c r="AB21" s="20"/>
      <c r="AC21" s="20"/>
      <c r="AD21" s="23"/>
      <c r="AE21" s="19"/>
      <c r="AF21" s="20"/>
      <c r="AG21" s="20"/>
      <c r="AH21" s="20"/>
      <c r="AI21" s="20"/>
      <c r="AJ21" s="20"/>
      <c r="AK21" s="23"/>
      <c r="AN21" s="1">
        <v>4</v>
      </c>
      <c r="AO21" s="1" t="s">
        <v>60</v>
      </c>
      <c r="AP21" s="1" t="s">
        <v>56</v>
      </c>
      <c r="AQ21" s="1" t="s">
        <v>57</v>
      </c>
      <c r="AR21" s="1" t="s">
        <v>53</v>
      </c>
      <c r="AT21" s="1">
        <v>4</v>
      </c>
      <c r="AU21" s="1" t="s">
        <v>56</v>
      </c>
      <c r="AV21" s="1" t="s">
        <v>56</v>
      </c>
      <c r="AW21" s="1" t="s">
        <v>57</v>
      </c>
      <c r="AX21" s="1" t="s">
        <v>53</v>
      </c>
      <c r="AZ21" s="1">
        <v>4</v>
      </c>
      <c r="BA21" s="1" t="s">
        <v>58</v>
      </c>
      <c r="BB21" s="1" t="s">
        <v>54</v>
      </c>
      <c r="BC21" s="1" t="s">
        <v>55</v>
      </c>
      <c r="BD21" s="1" t="s">
        <v>59</v>
      </c>
    </row>
    <row r="22" spans="1:56" x14ac:dyDescent="0.45">
      <c r="A22" s="19"/>
      <c r="B22" s="66">
        <f t="shared" si="3"/>
        <v>45145</v>
      </c>
      <c r="C22" s="19"/>
      <c r="D22" s="20"/>
      <c r="E22" s="20"/>
      <c r="F22" s="20"/>
      <c r="G22" s="20"/>
      <c r="H22" s="20"/>
      <c r="I22" s="21"/>
      <c r="J22" s="19"/>
      <c r="K22" s="22"/>
      <c r="L22" s="20"/>
      <c r="M22" s="20"/>
      <c r="N22" s="20"/>
      <c r="O22" s="20"/>
      <c r="P22" s="23"/>
      <c r="Q22" s="19"/>
      <c r="R22" s="20"/>
      <c r="S22" s="20"/>
      <c r="T22" s="20"/>
      <c r="U22" s="20"/>
      <c r="V22" s="20"/>
      <c r="W22" s="23"/>
      <c r="X22" s="19"/>
      <c r="Y22" s="20"/>
      <c r="Z22" s="20"/>
      <c r="AA22" s="20"/>
      <c r="AB22" s="20"/>
      <c r="AC22" s="20"/>
      <c r="AD22" s="23"/>
      <c r="AE22" s="19"/>
      <c r="AF22" s="20"/>
      <c r="AG22" s="20"/>
      <c r="AH22" s="20"/>
      <c r="AI22" s="20"/>
      <c r="AJ22" s="20"/>
      <c r="AK22" s="23"/>
      <c r="AN22" s="1">
        <v>3</v>
      </c>
      <c r="AO22" s="1" t="s">
        <v>43</v>
      </c>
      <c r="AP22" s="1" t="s">
        <v>60</v>
      </c>
      <c r="AQ22" s="1" t="s">
        <v>61</v>
      </c>
      <c r="AR22" s="1" t="s">
        <v>57</v>
      </c>
      <c r="AT22" s="1">
        <v>3</v>
      </c>
      <c r="AU22" s="1" t="s">
        <v>60</v>
      </c>
      <c r="AV22" s="1" t="s">
        <v>56</v>
      </c>
      <c r="AW22" s="1" t="s">
        <v>61</v>
      </c>
      <c r="AX22" s="1" t="s">
        <v>57</v>
      </c>
      <c r="AZ22" s="1">
        <v>3</v>
      </c>
      <c r="BA22" s="1" t="s">
        <v>62</v>
      </c>
      <c r="BB22" s="1" t="s">
        <v>58</v>
      </c>
      <c r="BC22" s="1" t="s">
        <v>59</v>
      </c>
      <c r="BD22" s="1" t="s">
        <v>63</v>
      </c>
    </row>
    <row r="23" spans="1:56" x14ac:dyDescent="0.45">
      <c r="A23" s="19"/>
      <c r="B23" s="66">
        <f t="shared" si="3"/>
        <v>45152</v>
      </c>
      <c r="C23" s="19"/>
      <c r="D23" s="20"/>
      <c r="E23" s="20"/>
      <c r="F23" s="20"/>
      <c r="G23" s="20"/>
      <c r="H23" s="20"/>
      <c r="I23" s="21"/>
      <c r="J23" s="19"/>
      <c r="K23" s="22"/>
      <c r="L23" s="20"/>
      <c r="M23" s="20"/>
      <c r="N23" s="20"/>
      <c r="O23" s="20"/>
      <c r="P23" s="23"/>
      <c r="Q23" s="19"/>
      <c r="R23" s="20"/>
      <c r="S23" s="20"/>
      <c r="T23" s="20"/>
      <c r="U23" s="20"/>
      <c r="V23" s="20"/>
      <c r="W23" s="23"/>
      <c r="X23" s="19"/>
      <c r="Y23" s="20"/>
      <c r="Z23" s="20"/>
      <c r="AA23" s="20"/>
      <c r="AB23" s="20"/>
      <c r="AC23" s="20"/>
      <c r="AD23" s="23"/>
      <c r="AE23" s="19"/>
      <c r="AF23" s="20"/>
      <c r="AG23" s="20"/>
      <c r="AH23" s="20"/>
      <c r="AI23" s="20"/>
      <c r="AJ23" s="20"/>
      <c r="AK23" s="23"/>
      <c r="AM23" s="33"/>
      <c r="AN23" s="1">
        <v>2</v>
      </c>
      <c r="AO23" s="1" t="s">
        <v>54</v>
      </c>
      <c r="AP23" s="1" t="s">
        <v>54</v>
      </c>
      <c r="AQ23" s="1" t="s">
        <v>64</v>
      </c>
      <c r="AR23" s="1" t="s">
        <v>61</v>
      </c>
      <c r="AT23" s="1">
        <v>2</v>
      </c>
      <c r="AU23" s="1" t="s">
        <v>54</v>
      </c>
      <c r="AV23" s="1" t="s">
        <v>60</v>
      </c>
      <c r="AW23" s="1" t="s">
        <v>64</v>
      </c>
      <c r="AX23" s="1" t="s">
        <v>61</v>
      </c>
      <c r="AZ23" s="1">
        <v>2</v>
      </c>
      <c r="BA23" s="1" t="s">
        <v>54</v>
      </c>
      <c r="BB23" s="1" t="s">
        <v>62</v>
      </c>
      <c r="BC23" s="1" t="s">
        <v>63</v>
      </c>
      <c r="BD23" s="1" t="s">
        <v>65</v>
      </c>
    </row>
    <row r="24" spans="1:56" ht="18.600000000000001" thickBot="1" x14ac:dyDescent="0.5">
      <c r="A24" s="44"/>
      <c r="B24" s="67">
        <f t="shared" si="3"/>
        <v>45159</v>
      </c>
      <c r="C24" s="44"/>
      <c r="D24" s="45"/>
      <c r="E24" s="45"/>
      <c r="F24" s="45"/>
      <c r="G24" s="45"/>
      <c r="H24" s="45"/>
      <c r="I24" s="46"/>
      <c r="J24" s="44"/>
      <c r="K24" s="59"/>
      <c r="L24" s="45"/>
      <c r="M24" s="45"/>
      <c r="N24" s="45"/>
      <c r="O24" s="45"/>
      <c r="P24" s="50"/>
      <c r="Q24" s="44"/>
      <c r="R24" s="45"/>
      <c r="S24" s="45"/>
      <c r="T24" s="45"/>
      <c r="U24" s="45"/>
      <c r="V24" s="45"/>
      <c r="W24" s="50"/>
      <c r="X24" s="44"/>
      <c r="Y24" s="45"/>
      <c r="Z24" s="45"/>
      <c r="AA24" s="45"/>
      <c r="AB24" s="45"/>
      <c r="AC24" s="45"/>
      <c r="AD24" s="50"/>
      <c r="AE24" s="44"/>
      <c r="AF24" s="45"/>
      <c r="AG24" s="45"/>
      <c r="AH24" s="45"/>
      <c r="AI24" s="45"/>
      <c r="AJ24" s="45"/>
      <c r="AK24" s="50"/>
      <c r="AN24" s="1">
        <v>1</v>
      </c>
      <c r="AO24" s="1" t="s">
        <v>66</v>
      </c>
      <c r="AP24" s="1" t="s">
        <v>66</v>
      </c>
      <c r="AQ24" s="1" t="s">
        <v>66</v>
      </c>
      <c r="AR24" s="1" t="s">
        <v>66</v>
      </c>
      <c r="AT24" s="1">
        <v>1</v>
      </c>
      <c r="AU24" s="1" t="s">
        <v>66</v>
      </c>
      <c r="AV24" s="1" t="s">
        <v>66</v>
      </c>
      <c r="AW24" s="1" t="s">
        <v>66</v>
      </c>
      <c r="AX24" s="1" t="s">
        <v>66</v>
      </c>
      <c r="AZ24" s="1">
        <v>1</v>
      </c>
      <c r="BA24" s="1" t="s">
        <v>54</v>
      </c>
      <c r="BB24" s="1" t="s">
        <v>54</v>
      </c>
      <c r="BC24" s="1" t="s">
        <v>65</v>
      </c>
      <c r="BD24" s="1" t="s">
        <v>67</v>
      </c>
    </row>
    <row r="25" spans="1:56" x14ac:dyDescent="0.45">
      <c r="A25" s="12">
        <v>17</v>
      </c>
      <c r="B25" s="13">
        <f t="shared" si="3"/>
        <v>45166</v>
      </c>
      <c r="C25" s="6" t="str">
        <f t="shared" ref="C25:R41" si="6">IF(C$2="","",C$2)</f>
        <v>2-7</v>
      </c>
      <c r="D25" s="1" t="str">
        <f t="shared" si="6"/>
        <v/>
      </c>
      <c r="E25" s="1" t="str">
        <f t="shared" si="6"/>
        <v>2-8</v>
      </c>
      <c r="F25" s="1" t="str">
        <f t="shared" si="6"/>
        <v>1-9</v>
      </c>
      <c r="G25" s="1" t="str">
        <f t="shared" si="6"/>
        <v/>
      </c>
      <c r="H25" s="1" t="str">
        <f t="shared" si="6"/>
        <v/>
      </c>
      <c r="I25" s="2" t="str">
        <f t="shared" si="6"/>
        <v/>
      </c>
      <c r="J25" s="6" t="str">
        <f t="shared" si="6"/>
        <v/>
      </c>
      <c r="K25" s="70" t="str">
        <f t="shared" si="6"/>
        <v>1-4</v>
      </c>
      <c r="L25" s="1" t="str">
        <f t="shared" si="6"/>
        <v/>
      </c>
      <c r="M25" s="1" t="str">
        <f t="shared" si="6"/>
        <v>2-7</v>
      </c>
      <c r="N25" s="1" t="str">
        <f t="shared" si="6"/>
        <v/>
      </c>
      <c r="O25" s="1" t="str">
        <f t="shared" si="6"/>
        <v/>
      </c>
      <c r="P25" s="76" t="str">
        <f t="shared" si="6"/>
        <v>1-9</v>
      </c>
      <c r="Q25" s="6" t="str">
        <f t="shared" si="6"/>
        <v>1-4</v>
      </c>
      <c r="R25" s="1" t="str">
        <f t="shared" si="6"/>
        <v/>
      </c>
      <c r="S25" s="1" t="str">
        <f t="shared" ref="I25:V41" si="7">IF(S$2="","",S$2)</f>
        <v>2-8</v>
      </c>
      <c r="T25" s="1" t="str">
        <f t="shared" si="7"/>
        <v/>
      </c>
      <c r="U25" s="1" t="str">
        <f t="shared" si="7"/>
        <v/>
      </c>
      <c r="V25" s="1" t="str">
        <f t="shared" si="7"/>
        <v/>
      </c>
      <c r="W25" s="7"/>
      <c r="X25" s="6" t="str">
        <f t="shared" ref="X25:AK41" si="8">IF(X$2="","",X$2)</f>
        <v>1-9</v>
      </c>
      <c r="Y25" s="1" t="str">
        <f t="shared" si="8"/>
        <v/>
      </c>
      <c r="Z25" s="1" t="str">
        <f t="shared" si="8"/>
        <v/>
      </c>
      <c r="AA25" s="1" t="str">
        <f t="shared" si="8"/>
        <v/>
      </c>
      <c r="AB25" s="20"/>
      <c r="AC25" s="76" t="str">
        <f t="shared" si="8"/>
        <v>2-7</v>
      </c>
      <c r="AD25" s="7" t="str">
        <f t="shared" si="8"/>
        <v/>
      </c>
      <c r="AE25" s="6" t="str">
        <f t="shared" si="8"/>
        <v>1-9</v>
      </c>
      <c r="AF25" s="1" t="str">
        <f t="shared" si="8"/>
        <v/>
      </c>
      <c r="AG25" s="1" t="str">
        <f t="shared" si="8"/>
        <v>1-4</v>
      </c>
      <c r="AH25" s="1" t="str">
        <f t="shared" si="8"/>
        <v/>
      </c>
      <c r="AI25" s="1" t="str">
        <f t="shared" si="8"/>
        <v>2-8</v>
      </c>
      <c r="AJ25" s="1" t="str">
        <f t="shared" si="8"/>
        <v/>
      </c>
      <c r="AK25" s="7" t="str">
        <f t="shared" si="8"/>
        <v/>
      </c>
      <c r="AO25" s="63"/>
      <c r="AP25" s="63"/>
      <c r="AQ25" s="63"/>
      <c r="AR25" s="63"/>
      <c r="AU25" s="63"/>
      <c r="AV25" s="63"/>
      <c r="AW25" s="63"/>
      <c r="AX25" s="63"/>
      <c r="BA25" s="63"/>
      <c r="BB25" s="63"/>
      <c r="BC25" s="63"/>
      <c r="BD25" s="63"/>
    </row>
    <row r="26" spans="1:56" x14ac:dyDescent="0.45">
      <c r="A26" s="6">
        <v>18</v>
      </c>
      <c r="B26" s="8">
        <f t="shared" si="3"/>
        <v>45173</v>
      </c>
      <c r="C26" s="6" t="str">
        <f t="shared" si="6"/>
        <v>2-7</v>
      </c>
      <c r="D26" s="1" t="str">
        <f t="shared" si="6"/>
        <v/>
      </c>
      <c r="E26" s="1" t="str">
        <f t="shared" si="6"/>
        <v>2-8</v>
      </c>
      <c r="F26" s="1" t="str">
        <f t="shared" si="6"/>
        <v>1-9</v>
      </c>
      <c r="G26" s="1" t="str">
        <f t="shared" si="6"/>
        <v/>
      </c>
      <c r="H26" s="1" t="str">
        <f t="shared" si="6"/>
        <v/>
      </c>
      <c r="I26" s="2" t="str">
        <f t="shared" si="7"/>
        <v/>
      </c>
      <c r="J26" s="6" t="str">
        <f t="shared" si="7"/>
        <v/>
      </c>
      <c r="K26" s="70" t="str">
        <f t="shared" si="7"/>
        <v>1-4</v>
      </c>
      <c r="L26" s="1" t="str">
        <f t="shared" si="7"/>
        <v/>
      </c>
      <c r="M26" s="1" t="str">
        <f t="shared" si="7"/>
        <v>2-7</v>
      </c>
      <c r="N26" s="1" t="str">
        <f t="shared" si="7"/>
        <v/>
      </c>
      <c r="O26" s="1" t="str">
        <f t="shared" si="7"/>
        <v/>
      </c>
      <c r="P26" s="76" t="str">
        <f t="shared" si="7"/>
        <v>1-9</v>
      </c>
      <c r="Q26" s="6" t="str">
        <f t="shared" si="7"/>
        <v>1-4</v>
      </c>
      <c r="R26" s="1" t="str">
        <f t="shared" si="7"/>
        <v/>
      </c>
      <c r="S26" s="1" t="str">
        <f t="shared" si="7"/>
        <v>2-8</v>
      </c>
      <c r="T26" s="1" t="str">
        <f t="shared" si="7"/>
        <v/>
      </c>
      <c r="U26" s="1" t="str">
        <f t="shared" si="7"/>
        <v/>
      </c>
      <c r="V26" s="1" t="str">
        <f t="shared" si="7"/>
        <v/>
      </c>
      <c r="W26" s="7"/>
      <c r="X26" s="6" t="str">
        <f t="shared" si="8"/>
        <v>1-9</v>
      </c>
      <c r="Y26" s="1" t="str">
        <f t="shared" si="8"/>
        <v/>
      </c>
      <c r="Z26" s="1" t="str">
        <f t="shared" si="8"/>
        <v/>
      </c>
      <c r="AA26" s="1" t="str">
        <f t="shared" si="8"/>
        <v/>
      </c>
      <c r="AB26" s="20"/>
      <c r="AC26" s="76" t="str">
        <f t="shared" si="8"/>
        <v>2-7</v>
      </c>
      <c r="AD26" s="7" t="str">
        <f t="shared" si="8"/>
        <v/>
      </c>
      <c r="AE26" s="6" t="str">
        <f t="shared" si="8"/>
        <v>1-9</v>
      </c>
      <c r="AF26" s="1" t="str">
        <f t="shared" si="8"/>
        <v/>
      </c>
      <c r="AG26" s="1" t="str">
        <f t="shared" si="8"/>
        <v>1-4</v>
      </c>
      <c r="AH26" s="1" t="str">
        <f t="shared" si="8"/>
        <v/>
      </c>
      <c r="AI26" s="1" t="str">
        <f t="shared" si="8"/>
        <v>2-8</v>
      </c>
      <c r="AJ26" s="1" t="str">
        <f t="shared" si="8"/>
        <v/>
      </c>
      <c r="AK26" s="7" t="str">
        <f t="shared" si="8"/>
        <v/>
      </c>
      <c r="AM26" t="s">
        <v>71</v>
      </c>
      <c r="AN26" s="1" t="s">
        <v>15</v>
      </c>
      <c r="AO26" s="61" t="s">
        <v>9</v>
      </c>
      <c r="AP26" s="57" t="s">
        <v>8</v>
      </c>
      <c r="AQ26" s="62" t="s">
        <v>6</v>
      </c>
      <c r="AR26" s="58" t="s">
        <v>7</v>
      </c>
      <c r="AT26" s="1" t="s">
        <v>16</v>
      </c>
      <c r="AU26" s="61" t="s">
        <v>9</v>
      </c>
      <c r="AV26" s="57" t="s">
        <v>8</v>
      </c>
      <c r="AW26" s="62" t="s">
        <v>6</v>
      </c>
      <c r="AX26" s="58" t="s">
        <v>7</v>
      </c>
      <c r="AZ26" s="11" t="s">
        <v>17</v>
      </c>
      <c r="BA26" s="61" t="s">
        <v>9</v>
      </c>
      <c r="BB26" s="57" t="s">
        <v>8</v>
      </c>
      <c r="BC26" s="62" t="s">
        <v>6</v>
      </c>
      <c r="BD26" s="58" t="s">
        <v>7</v>
      </c>
    </row>
    <row r="27" spans="1:56" x14ac:dyDescent="0.45">
      <c r="A27" s="6">
        <v>19</v>
      </c>
      <c r="B27" s="8">
        <f t="shared" si="3"/>
        <v>45180</v>
      </c>
      <c r="C27" s="6" t="str">
        <f t="shared" si="6"/>
        <v>2-7</v>
      </c>
      <c r="D27" s="1" t="str">
        <f t="shared" si="6"/>
        <v/>
      </c>
      <c r="E27" s="1" t="str">
        <f t="shared" si="6"/>
        <v>2-8</v>
      </c>
      <c r="F27" s="1" t="str">
        <f t="shared" si="6"/>
        <v>1-9</v>
      </c>
      <c r="G27" s="1" t="str">
        <f t="shared" si="6"/>
        <v/>
      </c>
      <c r="H27" s="1" t="str">
        <f t="shared" si="6"/>
        <v/>
      </c>
      <c r="I27" s="2" t="str">
        <f t="shared" si="7"/>
        <v/>
      </c>
      <c r="J27" s="6" t="str">
        <f t="shared" si="7"/>
        <v/>
      </c>
      <c r="K27" s="70" t="str">
        <f t="shared" si="7"/>
        <v>1-4</v>
      </c>
      <c r="L27" s="1" t="str">
        <f t="shared" si="7"/>
        <v/>
      </c>
      <c r="M27" s="1" t="str">
        <f t="shared" si="7"/>
        <v>2-7</v>
      </c>
      <c r="N27" s="1" t="str">
        <f t="shared" si="7"/>
        <v/>
      </c>
      <c r="O27" s="1" t="str">
        <f t="shared" si="7"/>
        <v/>
      </c>
      <c r="P27" s="76" t="str">
        <f t="shared" si="7"/>
        <v>1-9</v>
      </c>
      <c r="Q27" s="6" t="str">
        <f t="shared" si="7"/>
        <v>1-4</v>
      </c>
      <c r="R27" s="1" t="str">
        <f t="shared" si="7"/>
        <v/>
      </c>
      <c r="S27" s="1" t="str">
        <f t="shared" si="7"/>
        <v>2-8</v>
      </c>
      <c r="T27" s="1" t="str">
        <f t="shared" si="7"/>
        <v/>
      </c>
      <c r="U27" s="1" t="str">
        <f t="shared" si="7"/>
        <v/>
      </c>
      <c r="V27" s="1" t="str">
        <f t="shared" si="7"/>
        <v/>
      </c>
      <c r="W27" s="7"/>
      <c r="X27" s="6" t="str">
        <f t="shared" si="8"/>
        <v>1-9</v>
      </c>
      <c r="Y27" s="1" t="str">
        <f t="shared" si="8"/>
        <v/>
      </c>
      <c r="Z27" s="1" t="str">
        <f t="shared" si="8"/>
        <v/>
      </c>
      <c r="AA27" s="1" t="str">
        <f t="shared" si="8"/>
        <v/>
      </c>
      <c r="AB27" s="20"/>
      <c r="AC27" s="76" t="str">
        <f t="shared" si="8"/>
        <v>2-7</v>
      </c>
      <c r="AD27" s="7" t="str">
        <f t="shared" si="8"/>
        <v/>
      </c>
      <c r="AE27" s="6" t="str">
        <f t="shared" si="8"/>
        <v>1-9</v>
      </c>
      <c r="AF27" s="1" t="str">
        <f t="shared" si="8"/>
        <v/>
      </c>
      <c r="AG27" s="1" t="str">
        <f t="shared" si="8"/>
        <v>1-4</v>
      </c>
      <c r="AH27" s="1" t="str">
        <f t="shared" si="8"/>
        <v/>
      </c>
      <c r="AI27" s="1" t="str">
        <f t="shared" si="8"/>
        <v>2-8</v>
      </c>
      <c r="AJ27" s="1" t="str">
        <f t="shared" si="8"/>
        <v/>
      </c>
      <c r="AK27" s="7" t="str">
        <f t="shared" si="8"/>
        <v/>
      </c>
      <c r="AN27" s="1" t="s">
        <v>23</v>
      </c>
      <c r="AO27" s="1">
        <f ca="1">COUNTIF(OFFSET($C$4,INT(_xlfn.DAYS(初期設定!$C9,$B$4)/7),0,INT(_xlfn.DAYS(初期設定!$C10,$B$4)/7)-INT(_xlfn.DAYS(初期設定!$C9,$B$4)/7)+1,35),AO26)-IF(WEEKDAY(初期設定!$C9,2)=1,0,COUNTIF(OFFSET($C$4,INT(_xlfn.DAYS(初期設定!$C9,$B$4)/7),0,1,WEEKDAY(初期設定!$C9,2)*7-7),AO26))-IF(WEEKDAY(初期設定!$C10,2)=5,0,COUNTIF(OFFSET($C$4,INT(_xlfn.DAYS(初期設定!$C10,$B$4)/7),WEEKDAY(初期設定!$C10,2)*7-7,1,42-WEEKDAY(初期設定!$C10,2)*7),AO26))</f>
        <v>13</v>
      </c>
      <c r="AP27" s="1">
        <f ca="1">COUNTIF(OFFSET($C$4,INT(_xlfn.DAYS(初期設定!$C9,$B$4)/7),0,INT(_xlfn.DAYS(初期設定!$C10,$B$4)/7)-INT(_xlfn.DAYS(初期設定!$C9,$B$4)/7)+1,35),AP26)-IF(WEEKDAY(初期設定!$C9,2)=1,0,COUNTIF(OFFSET($C$4,INT(_xlfn.DAYS(初期設定!$C9,$B$4)/7),0,1,WEEKDAY(初期設定!$C9,2)*7-7),AP26))-IF(WEEKDAY(初期設定!$C10,2)=5,0,COUNTIF(OFFSET($C$4,INT(_xlfn.DAYS(初期設定!$C10,$B$4)/7),WEEKDAY(初期設定!$C10,2)*7-7,1,42-WEEKDAY(初期設定!$C10,2)*7),AP26))</f>
        <v>18</v>
      </c>
      <c r="AQ27" s="1">
        <f ca="1">COUNTIF(OFFSET($C$4,INT(_xlfn.DAYS(初期設定!$C9,$B$4)/7),0,INT(_xlfn.DAYS(初期設定!$C10,$B$4)/7)-INT(_xlfn.DAYS(初期設定!$C9,$B$4)/7)+1,35),AQ26)-IF(WEEKDAY(初期設定!$C9,2)=1,0,COUNTIF(OFFSET($C$4,INT(_xlfn.DAYS(初期設定!$C9,$B$4)/7),0,1,WEEKDAY(初期設定!$C9,2)*7-7),AQ26))-IF(WEEKDAY(初期設定!$C10,2)=5,0,COUNTIF(OFFSET($C$4,INT(_xlfn.DAYS(初期設定!$C10,$B$4)/7),WEEKDAY(初期設定!$C10,2)*7-7,1,42-WEEKDAY(初期設定!$C10,2)*7),AQ26))</f>
        <v>13</v>
      </c>
      <c r="AR27" s="1">
        <f ca="1">COUNTIF(OFFSET($C$4,INT(_xlfn.DAYS(初期設定!$C9,$B$4)/7),0,INT(_xlfn.DAYS(初期設定!$C10,$B$4)/7)-INT(_xlfn.DAYS(初期設定!$C9,$B$4)/7)+1,35),AR26)-IF(WEEKDAY(初期設定!$C9,2)=1,0,COUNTIF(OFFSET($C$4,INT(_xlfn.DAYS(初期設定!$C9,$B$4)/7),0,1,WEEKDAY(初期設定!$C9,2)*7-7),AR26))-IF(WEEKDAY(初期設定!$C10,2)=5,0,COUNTIF(OFFSET($C$4,INT(_xlfn.DAYS(初期設定!$C10,$B$4)/7),WEEKDAY(初期設定!$C10,2)*7-7,1,42-WEEKDAY(初期設定!$C10,2)*7),AR26))</f>
        <v>14</v>
      </c>
      <c r="AT27" s="1" t="s">
        <v>24</v>
      </c>
      <c r="AU27" s="1">
        <f ca="1">COUNTIF(OFFSET($C$4,INT(_xlfn.DAYS(初期設定!$C10,$B$4)/7),0,INT(_xlfn.DAYS(初期設定!$C11,$B$4)/7)-INT(_xlfn.DAYS(初期設定!$C10,$B$4)/7)+1,35),AU26)-IF(WEEKDAY(初期設定!$C10,2)=1,0,COUNTIF(OFFSET($C$4,INT(_xlfn.DAYS(初期設定!$C10,$B$4)/7),0,1,WEEKDAY(初期設定!$C10,2)*7-7),AU26))-IF(WEEKDAY(初期設定!$C11,2)=5,0,COUNTIF(OFFSET($C$4,INT(_xlfn.DAYS(初期設定!$C11,$B$4)/7),WEEKDAY(初期設定!$C11,2)*7-7,1,42-WEEKDAY(初期設定!$C11,2)*7),AU26))</f>
        <v>24</v>
      </c>
      <c r="AV27" s="1">
        <f ca="1">COUNTIF(OFFSET($C$4,INT(_xlfn.DAYS(初期設定!$C10,$B$4)/7),0,INT(_xlfn.DAYS(初期設定!$C11,$B$4)/7)-INT(_xlfn.DAYS(初期設定!$C10,$B$4)/7)+1,35),AV26)-IF(WEEKDAY(初期設定!$C10,2)=1,0,COUNTIF(OFFSET($C$4,INT(_xlfn.DAYS(初期設定!$C10,$B$4)/7),0,1,WEEKDAY(初期設定!$C10,2)*7-7),AV26))-IF(WEEKDAY(初期設定!$C11,2)=5,0,COUNTIF(OFFSET($C$4,INT(_xlfn.DAYS(初期設定!$C11,$B$4)/7),WEEKDAY(初期設定!$C11,2)*7-7,1,42-WEEKDAY(初期設定!$C11,2)*7),AV26))</f>
        <v>31</v>
      </c>
      <c r="AW27" s="1">
        <f ca="1">COUNTIF(OFFSET($C$4,INT(_xlfn.DAYS(初期設定!$C10,$B$4)/7),0,INT(_xlfn.DAYS(初期設定!$C11,$B$4)/7)-INT(_xlfn.DAYS(初期設定!$C10,$B$4)/7)+1,35),AW26)-IF(WEEKDAY(初期設定!$C10,2)=1,0,COUNTIF(OFFSET($C$4,INT(_xlfn.DAYS(初期設定!$C10,$B$4)/7),0,1,WEEKDAY(初期設定!$C10,2)*7-7),AW26))-IF(WEEKDAY(初期設定!$C11,2)=5,0,COUNTIF(OFFSET($C$4,INT(_xlfn.DAYS(初期設定!$C11,$B$4)/7),WEEKDAY(初期設定!$C11,2)*7-7,1,42-WEEKDAY(初期設定!$C11,2)*7),AW26))</f>
        <v>23</v>
      </c>
      <c r="AX27" s="1">
        <f ca="1">COUNTIF(OFFSET($C$4,INT(_xlfn.DAYS(初期設定!$C10,$B$4)/7),0,INT(_xlfn.DAYS(初期設定!$C11,$B$4)/7)-INT(_xlfn.DAYS(初期設定!$C10,$B$4)/7)+1,35),AX26)-IF(WEEKDAY(初期設定!$C10,2)=1,0,COUNTIF(OFFSET($C$4,INT(_xlfn.DAYS(初期設定!$C10,$B$4)/7),0,1,WEEKDAY(初期設定!$C10,2)*7-7),AX26))-IF(WEEKDAY(初期設定!$C11,2)=5,0,COUNTIF(OFFSET($C$4,INT(_xlfn.DAYS(初期設定!$C11,$B$4)/7),WEEKDAY(初期設定!$C11,2)*7-7,1,42-WEEKDAY(初期設定!$C11,2)*7),AX26))</f>
        <v>23</v>
      </c>
      <c r="AZ27" s="1" t="s">
        <v>25</v>
      </c>
      <c r="BA27" s="1">
        <f ca="1">COUNTIF(OFFSET($C$4,INT(_xlfn.DAYS(初期設定!$C11,$B$4)/7),0,INT(_xlfn.DAYS(初期設定!$C12,$B$4)/7)-INT(_xlfn.DAYS(初期設定!$C11,$B$4)/7)+1,35),BA26)-IF(WEEKDAY(初期設定!$C11,2)=1,0,COUNTIF(OFFSET($C$4,INT(_xlfn.DAYS(初期設定!$C11,$B$4)/7),0,1,WEEKDAY(初期設定!$C11,2)*7-7),BA26))-IF(WEEKDAY(初期設定!$C12,2)=5,0,COUNTIF(OFFSET($C$4,INT(_xlfn.DAYS(初期設定!$C12,$B$4)/7),WEEKDAY(初期設定!$C12,2)*7-7,1,42-WEEKDAY(初期設定!$C12,2)*7),BA26))</f>
        <v>13</v>
      </c>
      <c r="BB27" s="1">
        <f ca="1">COUNTIF(OFFSET($C$4,INT(_xlfn.DAYS(初期設定!$C11,$B$4)/7),0,INT(_xlfn.DAYS(初期設定!$C12,$B$4)/7)-INT(_xlfn.DAYS(初期設定!$C11,$B$4)/7)+1,35),BB26)-IF(WEEKDAY(初期設定!$C11,2)=1,0,COUNTIF(OFFSET($C$4,INT(_xlfn.DAYS(初期設定!$C11,$B$4)/7),0,1,WEEKDAY(初期設定!$C11,2)*7-7),BB26))-IF(WEEKDAY(初期設定!$C12,2)=5,0,COUNTIF(OFFSET($C$4,INT(_xlfn.DAYS(初期設定!$C12,$B$4)/7),WEEKDAY(初期設定!$C12,2)*7-7,1,42-WEEKDAY(初期設定!$C12,2)*7),BB26))</f>
        <v>17</v>
      </c>
      <c r="BC27" s="1">
        <f ca="1">COUNTIF(OFFSET($C$4,INT(_xlfn.DAYS(初期設定!$C11,$B$4)/7),0,INT(_xlfn.DAYS(初期設定!$C12,$B$4)/7)-INT(_xlfn.DAYS(初期設定!$C11,$B$4)/7)+1,35),BC26)-IF(WEEKDAY(初期設定!$C11,2)=1,0,COUNTIF(OFFSET($C$4,INT(_xlfn.DAYS(初期設定!$C11,$B$4)/7),0,1,WEEKDAY(初期設定!$C11,2)*7-7),BC26))-IF(WEEKDAY(初期設定!$C12,2)=5,0,COUNTIF(OFFSET($C$4,INT(_xlfn.DAYS(初期設定!$C12,$B$4)/7),WEEKDAY(初期設定!$C12,2)*7-7,1,42-WEEKDAY(初期設定!$C12,2)*7),BC26))</f>
        <v>12</v>
      </c>
      <c r="BD27" s="1">
        <f ca="1">COUNTIF(OFFSET($C$4,INT(_xlfn.DAYS(初期設定!$C11,$B$4)/7),0,INT(_xlfn.DAYS(初期設定!$C12,$B$4)/7)-INT(_xlfn.DAYS(初期設定!$C11,$B$4)/7)+1,35),BD26)-IF(WEEKDAY(初期設定!$C11,2)=1,0,COUNTIF(OFFSET($C$4,INT(_xlfn.DAYS(初期設定!$C11,$B$4)/7),0,1,WEEKDAY(初期設定!$C11,2)*7-7),BD26))-IF(WEEKDAY(初期設定!$C12,2)=5,0,COUNTIF(OFFSET($C$4,INT(_xlfn.DAYS(初期設定!$C12,$B$4)/7),WEEKDAY(初期設定!$C12,2)*7-7,1,42-WEEKDAY(初期設定!$C12,2)*7),BD26))</f>
        <v>13</v>
      </c>
    </row>
    <row r="28" spans="1:56" x14ac:dyDescent="0.45">
      <c r="A28" s="6">
        <v>20</v>
      </c>
      <c r="B28" s="8">
        <f t="shared" si="3"/>
        <v>45187</v>
      </c>
      <c r="C28" s="6" t="str">
        <f t="shared" si="6"/>
        <v>2-7</v>
      </c>
      <c r="D28" s="1" t="str">
        <f t="shared" si="6"/>
        <v/>
      </c>
      <c r="E28" s="1" t="str">
        <f t="shared" si="6"/>
        <v>2-8</v>
      </c>
      <c r="F28" s="1" t="str">
        <f t="shared" si="6"/>
        <v>1-9</v>
      </c>
      <c r="G28" s="1" t="str">
        <f t="shared" si="6"/>
        <v/>
      </c>
      <c r="H28" s="1" t="str">
        <f t="shared" si="6"/>
        <v/>
      </c>
      <c r="I28" s="2" t="str">
        <f t="shared" si="7"/>
        <v/>
      </c>
      <c r="J28" s="6" t="str">
        <f t="shared" si="7"/>
        <v/>
      </c>
      <c r="K28" s="70" t="str">
        <f t="shared" si="7"/>
        <v>1-4</v>
      </c>
      <c r="L28" s="1" t="str">
        <f t="shared" si="7"/>
        <v/>
      </c>
      <c r="M28" s="1" t="str">
        <f t="shared" si="7"/>
        <v>2-7</v>
      </c>
      <c r="N28" s="1" t="str">
        <f t="shared" si="7"/>
        <v/>
      </c>
      <c r="O28" s="1" t="str">
        <f t="shared" si="7"/>
        <v/>
      </c>
      <c r="P28" s="76" t="str">
        <f t="shared" si="7"/>
        <v>1-9</v>
      </c>
      <c r="Q28" s="6" t="str">
        <f t="shared" si="7"/>
        <v>1-4</v>
      </c>
      <c r="R28" s="1" t="str">
        <f t="shared" si="7"/>
        <v/>
      </c>
      <c r="S28" s="1" t="str">
        <f t="shared" si="7"/>
        <v>2-8</v>
      </c>
      <c r="T28" s="1" t="str">
        <f t="shared" si="7"/>
        <v/>
      </c>
      <c r="U28" s="1" t="str">
        <f t="shared" si="7"/>
        <v/>
      </c>
      <c r="V28" s="1" t="str">
        <f t="shared" si="7"/>
        <v/>
      </c>
      <c r="W28" s="7"/>
      <c r="X28" s="6" t="str">
        <f t="shared" si="8"/>
        <v>1-9</v>
      </c>
      <c r="Y28" s="1" t="str">
        <f t="shared" si="8"/>
        <v/>
      </c>
      <c r="Z28" s="1" t="str">
        <f t="shared" si="8"/>
        <v/>
      </c>
      <c r="AA28" s="1" t="str">
        <f t="shared" si="8"/>
        <v/>
      </c>
      <c r="AB28" s="20"/>
      <c r="AC28" s="76" t="str">
        <f t="shared" si="8"/>
        <v>2-7</v>
      </c>
      <c r="AD28" s="7" t="str">
        <f t="shared" si="8"/>
        <v/>
      </c>
      <c r="AE28" s="6" t="str">
        <f t="shared" si="8"/>
        <v>1-9</v>
      </c>
      <c r="AF28" s="1" t="str">
        <f t="shared" si="8"/>
        <v/>
      </c>
      <c r="AG28" s="1" t="str">
        <f t="shared" si="8"/>
        <v>1-4</v>
      </c>
      <c r="AH28" s="1" t="str">
        <f t="shared" si="8"/>
        <v/>
      </c>
      <c r="AI28" s="1" t="str">
        <f t="shared" si="8"/>
        <v>2-8</v>
      </c>
      <c r="AJ28" s="1" t="str">
        <f t="shared" si="8"/>
        <v/>
      </c>
      <c r="AK28" s="7" t="str">
        <f t="shared" si="8"/>
        <v/>
      </c>
      <c r="AN28" s="1" t="s">
        <v>93</v>
      </c>
      <c r="AO28" s="1">
        <f ca="1">IF(TODAY()&gt;=初期設定!$C10,0,COUNTIF(OFFSET($C$4,INT(_xlfn.DAYS(TODAY(),$B$4)/7),0,INT(_xlfn.DAYS(初期設定!$C10,$B$4)/7)-INT(_xlfn.DAYS(TODAY(),$B$4)/7)+1,35),AO$4)-IF(WEEKDAY(TODAY(),2)=1,0,COUNTIF(OFFSET($C$4,INT(_xlfn.DAYS(TODAY(),$B$4)/7),0,1,WEEKDAY(TODAY()-1,2)*7),AO$4))-IF(WEEKDAY(初期設定!$C10,2)=5,0,COUNTIF(OFFSET($C$4,INT(_xlfn.DAYS(初期設定!$C10,$B$4)/7),WEEKDAY(初期設定!$C10-1,2)*7,1,42-WEEKDAY(初期設定!$C10,2)*7),AO$4)))-AO6-AU6-BA6</f>
        <v>16</v>
      </c>
      <c r="AP28" s="1">
        <f ca="1">IF(TODAY()&gt;=初期設定!$C10,0,COUNTIF(OFFSET($C$4,INT(_xlfn.DAYS(TODAY(),$B$4)/7),0,INT(_xlfn.DAYS(初期設定!$C10,$B$4)/7)-INT(_xlfn.DAYS(TODAY(),$B$4)/7)+1,35),AP$4)-IF(WEEKDAY(TODAY(),2)=1,0,COUNTIF(OFFSET($C$4,INT(_xlfn.DAYS(TODAY(),$B$4)/7),0,1,WEEKDAY(TODAY()-1,2)*7),AP$4))-IF(WEEKDAY(初期設定!$C10,2)=5,0,COUNTIF(OFFSET($C$4,INT(_xlfn.DAYS(初期設定!$C10,$B$4)/7),WEEKDAY(初期設定!$C10-1,2)*7,1,42-WEEKDAY(初期設定!$C10,2)*7),AP$4)))-AP6-AV6-BB6</f>
        <v>23</v>
      </c>
      <c r="AQ28" s="1">
        <f ca="1">IF(TODAY()&gt;=初期設定!$C10,0,COUNTIF(OFFSET($C$4,INT(_xlfn.DAYS(TODAY(),$B$4)/7),0,INT(_xlfn.DAYS(初期設定!$C10,$B$4)/7)-INT(_xlfn.DAYS(TODAY(),$B$4)/7)+1,35),AQ$4)-IF(WEEKDAY(TODAY(),2)=1,0,COUNTIF(OFFSET($C$4,INT(_xlfn.DAYS(TODAY(),$B$4)/7),0,1,WEEKDAY(TODAY()-1,2)*7),AQ$4))-IF(WEEKDAY(初期設定!$C10,2)=5,0,COUNTIF(OFFSET($C$4,INT(_xlfn.DAYS(初期設定!$C10,$B$4)/7),WEEKDAY(初期設定!$C10-1,2)*7,1,42-WEEKDAY(初期設定!$C10,2)*7),AQ$4)))-AQ6-AW6-BC6</f>
        <v>17</v>
      </c>
      <c r="AR28" s="1">
        <f ca="1">IF(TODAY()&gt;=初期設定!$C10,0,COUNTIF(OFFSET($C$4,INT(_xlfn.DAYS(TODAY(),$B$4)/7),0,INT(_xlfn.DAYS(初期設定!$C10,$B$4)/7)-INT(_xlfn.DAYS(TODAY(),$B$4)/7)+1,35),AR$4)-IF(WEEKDAY(TODAY(),2)=1,0,COUNTIF(OFFSET($C$4,INT(_xlfn.DAYS(TODAY(),$B$4)/7),0,1,WEEKDAY(TODAY()-1,2)*7),AR$4))-IF(WEEKDAY(初期設定!$C10,2)=5,0,COUNTIF(OFFSET($C$4,INT(_xlfn.DAYS(初期設定!$C10,$B$4)/7),WEEKDAY(初期設定!$C10-1,2)*7,1,42-WEEKDAY(初期設定!$C10,2)*7),AR$4)))-AR6-AX6-BD6</f>
        <v>17</v>
      </c>
      <c r="AT28" s="1" t="s">
        <v>93</v>
      </c>
      <c r="AU28" s="1">
        <f ca="1">IF(TODAY()&gt;=初期設定!$C11,0,COUNTIF(OFFSET($C$4,INT(_xlfn.DAYS(TODAY(),$B$4)/7),0,INT(_xlfn.DAYS(初期設定!$C11,$B$4)/7)-INT(_xlfn.DAYS(TODAY(),$B$4)/7)+1,35),AU$4)-IF(WEEKDAY(TODAY(),2)=1,0,COUNTIF(OFFSET($C$4,INT(_xlfn.DAYS(TODAY(),$B$4)/7),0,1,WEEKDAY(TODAY()-1,2)*7),AU$4))-IF(WEEKDAY(初期設定!$C11,2)=5,0,COUNTIF(OFFSET($C$4,INT(_xlfn.DAYS(初期設定!$C11,$B$4)/7),WEEKDAY(初期設定!$C11-1,2)*7,1,42-WEEKDAY(初期設定!$C11,2)*7),AU$4)))-AO6-AU6-BA6-AO28</f>
        <v>24</v>
      </c>
      <c r="AV28" s="1">
        <f ca="1">IF(TODAY()&gt;=初期設定!$C11,0,COUNTIF(OFFSET($C$4,INT(_xlfn.DAYS(TODAY(),$B$4)/7),0,INT(_xlfn.DAYS(初期設定!$C11,$B$4)/7)-INT(_xlfn.DAYS(TODAY(),$B$4)/7)+1,35),AV$4)-IF(WEEKDAY(TODAY(),2)=1,0,COUNTIF(OFFSET($C$4,INT(_xlfn.DAYS(TODAY(),$B$4)/7),0,1,WEEKDAY(TODAY()-1,2)*7),AV$4))-IF(WEEKDAY(初期設定!$C11,2)=5,0,COUNTIF(OFFSET($C$4,INT(_xlfn.DAYS(初期設定!$C11,$B$4)/7),WEEKDAY(初期設定!$C11-1,2)*7,1,42-WEEKDAY(初期設定!$C11,2)*7),AV$4)))-AP6-AV6-BB6-AP28</f>
        <v>31</v>
      </c>
      <c r="AW28" s="1">
        <f ca="1">IF(TODAY()&gt;=初期設定!$C11,0,COUNTIF(OFFSET($C$4,INT(_xlfn.DAYS(TODAY(),$B$4)/7),0,INT(_xlfn.DAYS(初期設定!$C11,$B$4)/7)-INT(_xlfn.DAYS(TODAY(),$B$4)/7)+1,35),AW$4)-IF(WEEKDAY(TODAY(),2)=1,0,COUNTIF(OFFSET($C$4,INT(_xlfn.DAYS(TODAY(),$B$4)/7),0,1,WEEKDAY(TODAY()-1,2)*7),AW$4))-IF(WEEKDAY(初期設定!$C11,2)=5,0,COUNTIF(OFFSET($C$4,INT(_xlfn.DAYS(初期設定!$C11,$B$4)/7),WEEKDAY(初期設定!$C11-1,2)*7,1,42-WEEKDAY(初期設定!$C11,2)*7),AW$4)))-AQ6-AW6-BC6-AQ28</f>
        <v>23</v>
      </c>
      <c r="AX28" s="1">
        <f ca="1">IF(TODAY()&gt;=初期設定!$C11,0,COUNTIF(OFFSET($C$4,INT(_xlfn.DAYS(TODAY(),$B$4)/7),0,INT(_xlfn.DAYS(初期設定!$C11,$B$4)/7)-INT(_xlfn.DAYS(TODAY(),$B$4)/7)+1,35),AX$4)-IF(WEEKDAY(TODAY(),2)=1,0,COUNTIF(OFFSET($C$4,INT(_xlfn.DAYS(TODAY(),$B$4)/7),0,1,WEEKDAY(TODAY()-1,2)*7),AX$4))-IF(WEEKDAY(初期設定!$C11,2)=5,0,COUNTIF(OFFSET($C$4,INT(_xlfn.DAYS(初期設定!$C11,$B$4)/7),WEEKDAY(初期設定!$C11-1,2)*7,1,42-WEEKDAY(初期設定!$C11,2)*7),AX$4)))-AR6-AX6-BD6-AR28</f>
        <v>23</v>
      </c>
      <c r="AZ28" s="1" t="s">
        <v>93</v>
      </c>
      <c r="BA28" s="1">
        <f ca="1">IF(TODAY()&gt;=初期設定!$C12,0,COUNTIF(OFFSET($C$4,INT(_xlfn.DAYS(TODAY(),$B$4)/7),0,INT(_xlfn.DAYS(初期設定!$C12,$B$4)/7)-INT(_xlfn.DAYS(TODAY(),$B$4)/7)+1,35),BA$4)-IF(WEEKDAY(TODAY(),2)=1,0,COUNTIF(OFFSET($C$4,INT(_xlfn.DAYS(TODAY(),$B$4)/7),0,1,WEEKDAY(TODAY()-1,2)*7),BA$4))-IF(WEEKDAY(初期設定!$C12,2)=5,0,COUNTIF(OFFSET($C$4,INT(_xlfn.DAYS(初期設定!$C12,$B$4)/7),WEEKDAY(初期設定!$C12-1,2)*7,1,42-WEEKDAY(初期設定!$C12,2)*7),BA$4)))-AO6-AU6-BA6-AO28-AU28</f>
        <v>12</v>
      </c>
      <c r="BB28" s="1">
        <f ca="1">IF(TODAY()&gt;=初期設定!$C12,0,COUNTIF(OFFSET($C$4,INT(_xlfn.DAYS(TODAY(),$B$4)/7),0,INT(_xlfn.DAYS(初期設定!$C12,$B$4)/7)-INT(_xlfn.DAYS(TODAY(),$B$4)/7)+1,35),BB$4)-IF(WEEKDAY(TODAY(),2)=1,0,COUNTIF(OFFSET($C$4,INT(_xlfn.DAYS(TODAY(),$B$4)/7),0,1,WEEKDAY(TODAY()-1,2)*7),BB$4))-IF(WEEKDAY(初期設定!$C12,2)=5,0,COUNTIF(OFFSET($C$4,INT(_xlfn.DAYS(初期設定!$C12,$B$4)/7),WEEKDAY(初期設定!$C12-1,2)*7,1,42-WEEKDAY(初期設定!$C12,2)*7),BB$4)))-AP6-AV6-BB6-AP28-AV28</f>
        <v>16</v>
      </c>
      <c r="BC28" s="1">
        <f ca="1">IF(TODAY()&gt;=初期設定!$C12,0,COUNTIF(OFFSET($C$4,INT(_xlfn.DAYS(TODAY(),$B$4)/7),0,INT(_xlfn.DAYS(初期設定!$C12,$B$4)/7)-INT(_xlfn.DAYS(TODAY(),$B$4)/7)+1,35),BC$4)-IF(WEEKDAY(TODAY(),2)=1,0,COUNTIF(OFFSET($C$4,INT(_xlfn.DAYS(TODAY(),$B$4)/7),0,1,WEEKDAY(TODAY()-1,2)*7),BC$4))-IF(WEEKDAY(初期設定!$C12,2)=5,0,COUNTIF(OFFSET($C$4,INT(_xlfn.DAYS(初期設定!$C12,$B$4)/7),WEEKDAY(初期設定!$C12-1,2)*7,1,42-WEEKDAY(初期設定!$C12,2)*7),BC$4)))-AQ6-AW6-BC6-AQ28-AW28</f>
        <v>12</v>
      </c>
      <c r="BD28" s="1">
        <f ca="1">IF(TODAY()&gt;=初期設定!$C12,0,COUNTIF(OFFSET($C$4,INT(_xlfn.DAYS(TODAY(),$B$4)/7),0,INT(_xlfn.DAYS(初期設定!$C12,$B$4)/7)-INT(_xlfn.DAYS(TODAY(),$B$4)/7)+1,35),BD$4)-IF(WEEKDAY(TODAY(),2)=1,0,COUNTIF(OFFSET($C$4,INT(_xlfn.DAYS(TODAY(),$B$4)/7),0,1,WEEKDAY(TODAY()-1,2)*7),BD$4))-IF(WEEKDAY(初期設定!$C12,2)=5,0,COUNTIF(OFFSET($C$4,INT(_xlfn.DAYS(初期設定!$C12,$B$4)/7),WEEKDAY(初期設定!$C12-1,2)*7,1,42-WEEKDAY(初期設定!$C12,2)*7),BD$4)))-AR6-AX6-BD6-AR28-AX28</f>
        <v>12</v>
      </c>
    </row>
    <row r="29" spans="1:56" x14ac:dyDescent="0.45">
      <c r="A29" s="6">
        <v>21</v>
      </c>
      <c r="B29" s="8">
        <f t="shared" si="3"/>
        <v>45194</v>
      </c>
      <c r="C29" s="6" t="str">
        <f t="shared" si="6"/>
        <v>2-7</v>
      </c>
      <c r="D29" s="1" t="str">
        <f t="shared" si="6"/>
        <v/>
      </c>
      <c r="E29" s="1" t="str">
        <f t="shared" si="6"/>
        <v>2-8</v>
      </c>
      <c r="F29" s="1" t="str">
        <f t="shared" si="6"/>
        <v>1-9</v>
      </c>
      <c r="G29" s="1" t="str">
        <f t="shared" si="6"/>
        <v/>
      </c>
      <c r="H29" s="1" t="str">
        <f t="shared" si="6"/>
        <v/>
      </c>
      <c r="I29" s="2" t="str">
        <f t="shared" si="7"/>
        <v/>
      </c>
      <c r="J29" s="6" t="str">
        <f t="shared" si="7"/>
        <v/>
      </c>
      <c r="K29" s="70" t="str">
        <f t="shared" si="7"/>
        <v>1-4</v>
      </c>
      <c r="L29" s="1" t="str">
        <f t="shared" si="7"/>
        <v/>
      </c>
      <c r="M29" s="1" t="str">
        <f t="shared" si="7"/>
        <v>2-7</v>
      </c>
      <c r="N29" s="1" t="str">
        <f t="shared" si="7"/>
        <v/>
      </c>
      <c r="O29" s="1" t="str">
        <f t="shared" si="7"/>
        <v/>
      </c>
      <c r="P29" s="76" t="str">
        <f t="shared" si="7"/>
        <v>1-9</v>
      </c>
      <c r="Q29" s="6" t="str">
        <f t="shared" si="7"/>
        <v>1-4</v>
      </c>
      <c r="R29" s="1" t="str">
        <f t="shared" si="7"/>
        <v/>
      </c>
      <c r="S29" s="1" t="str">
        <f t="shared" si="7"/>
        <v>2-8</v>
      </c>
      <c r="T29" s="1" t="str">
        <f t="shared" si="7"/>
        <v/>
      </c>
      <c r="U29" s="1" t="str">
        <f t="shared" si="7"/>
        <v/>
      </c>
      <c r="V29" s="1" t="str">
        <f t="shared" si="7"/>
        <v/>
      </c>
      <c r="W29" s="7"/>
      <c r="X29" s="6" t="str">
        <f t="shared" si="8"/>
        <v>1-9</v>
      </c>
      <c r="Y29" s="1" t="str">
        <f t="shared" si="8"/>
        <v/>
      </c>
      <c r="Z29" s="1" t="str">
        <f t="shared" si="8"/>
        <v/>
      </c>
      <c r="AA29" s="1" t="str">
        <f t="shared" si="8"/>
        <v/>
      </c>
      <c r="AB29" s="20"/>
      <c r="AC29" s="76" t="str">
        <f t="shared" si="8"/>
        <v>2-7</v>
      </c>
      <c r="AD29" s="7" t="str">
        <f t="shared" si="8"/>
        <v/>
      </c>
      <c r="AE29" s="6" t="str">
        <f t="shared" si="8"/>
        <v>1-9</v>
      </c>
      <c r="AF29" s="1" t="str">
        <f t="shared" si="8"/>
        <v/>
      </c>
      <c r="AG29" s="1" t="str">
        <f t="shared" si="8"/>
        <v>1-4</v>
      </c>
      <c r="AH29" s="1" t="str">
        <f t="shared" si="8"/>
        <v/>
      </c>
      <c r="AI29" s="1" t="str">
        <f t="shared" si="8"/>
        <v>2-8</v>
      </c>
      <c r="AJ29" s="1" t="str">
        <f t="shared" si="8"/>
        <v/>
      </c>
      <c r="AK29" s="7" t="str">
        <f t="shared" si="8"/>
        <v/>
      </c>
      <c r="AM29" s="33"/>
      <c r="AN29" s="1">
        <v>18</v>
      </c>
      <c r="AO29" s="1"/>
      <c r="AP29" s="1"/>
      <c r="AQ29" s="1"/>
      <c r="AR29" s="1"/>
      <c r="AT29" s="1">
        <v>18</v>
      </c>
      <c r="AU29" s="1"/>
      <c r="AV29" s="1"/>
      <c r="AW29" s="1"/>
      <c r="AX29" s="1"/>
      <c r="AZ29" s="1">
        <v>18</v>
      </c>
      <c r="BA29" s="1"/>
      <c r="BB29" s="1"/>
      <c r="BC29" s="1"/>
      <c r="BD29" s="1"/>
    </row>
    <row r="30" spans="1:56" x14ac:dyDescent="0.45">
      <c r="A30" s="6">
        <v>22</v>
      </c>
      <c r="B30" s="8">
        <f t="shared" si="3"/>
        <v>45201</v>
      </c>
      <c r="C30" s="6" t="str">
        <f t="shared" si="6"/>
        <v>2-7</v>
      </c>
      <c r="D30" s="1" t="str">
        <f t="shared" si="6"/>
        <v/>
      </c>
      <c r="E30" s="1" t="str">
        <f t="shared" si="6"/>
        <v>2-8</v>
      </c>
      <c r="F30" s="1" t="str">
        <f t="shared" si="6"/>
        <v>1-9</v>
      </c>
      <c r="G30" s="1" t="str">
        <f t="shared" si="6"/>
        <v/>
      </c>
      <c r="H30" s="1" t="str">
        <f t="shared" si="6"/>
        <v/>
      </c>
      <c r="I30" s="2" t="str">
        <f t="shared" si="7"/>
        <v/>
      </c>
      <c r="J30" s="6" t="str">
        <f t="shared" si="7"/>
        <v/>
      </c>
      <c r="K30" s="70" t="str">
        <f t="shared" si="7"/>
        <v>1-4</v>
      </c>
      <c r="L30" s="1" t="str">
        <f t="shared" si="7"/>
        <v/>
      </c>
      <c r="M30" s="1" t="str">
        <f t="shared" si="7"/>
        <v>2-7</v>
      </c>
      <c r="N30" s="1" t="str">
        <f t="shared" si="7"/>
        <v/>
      </c>
      <c r="O30" s="1" t="str">
        <f t="shared" si="7"/>
        <v/>
      </c>
      <c r="P30" s="76" t="str">
        <f t="shared" si="7"/>
        <v>1-9</v>
      </c>
      <c r="Q30" s="6" t="str">
        <f t="shared" si="7"/>
        <v>1-4</v>
      </c>
      <c r="R30" s="1" t="str">
        <f t="shared" si="7"/>
        <v/>
      </c>
      <c r="S30" s="1" t="str">
        <f t="shared" si="7"/>
        <v>2-8</v>
      </c>
      <c r="T30" s="1" t="str">
        <f t="shared" si="7"/>
        <v/>
      </c>
      <c r="U30" s="1" t="str">
        <f t="shared" si="7"/>
        <v/>
      </c>
      <c r="V30" s="1" t="str">
        <f t="shared" si="7"/>
        <v/>
      </c>
      <c r="W30" s="7"/>
      <c r="X30" s="6" t="str">
        <f t="shared" si="8"/>
        <v>1-9</v>
      </c>
      <c r="Y30" s="1" t="str">
        <f t="shared" si="8"/>
        <v/>
      </c>
      <c r="Z30" s="1" t="str">
        <f t="shared" si="8"/>
        <v/>
      </c>
      <c r="AA30" s="1" t="str">
        <f t="shared" si="8"/>
        <v/>
      </c>
      <c r="AB30" s="20"/>
      <c r="AC30" s="76" t="str">
        <f t="shared" si="8"/>
        <v>2-7</v>
      </c>
      <c r="AD30" s="7" t="str">
        <f t="shared" si="8"/>
        <v/>
      </c>
      <c r="AE30" s="6" t="str">
        <f t="shared" si="8"/>
        <v>1-9</v>
      </c>
      <c r="AF30" s="1" t="str">
        <f t="shared" si="8"/>
        <v/>
      </c>
      <c r="AG30" s="1" t="str">
        <f t="shared" si="8"/>
        <v>1-4</v>
      </c>
      <c r="AH30" s="1" t="str">
        <f t="shared" si="8"/>
        <v/>
      </c>
      <c r="AI30" s="1" t="str">
        <f t="shared" si="8"/>
        <v>2-8</v>
      </c>
      <c r="AJ30" s="1" t="str">
        <f t="shared" si="8"/>
        <v/>
      </c>
      <c r="AK30" s="7" t="str">
        <f t="shared" si="8"/>
        <v/>
      </c>
      <c r="AM30" s="33"/>
      <c r="AN30" s="1">
        <v>17</v>
      </c>
      <c r="AO30" s="1"/>
      <c r="AP30" s="1"/>
      <c r="AQ30" s="1"/>
      <c r="AR30" s="1"/>
      <c r="AT30" s="1">
        <v>17</v>
      </c>
      <c r="AU30" s="1"/>
      <c r="AV30" s="1"/>
      <c r="AW30" s="1"/>
      <c r="AX30" s="1"/>
      <c r="AZ30" s="1">
        <v>17</v>
      </c>
      <c r="BA30" s="1"/>
      <c r="BB30" s="1"/>
      <c r="BC30" s="1"/>
      <c r="BD30" s="1"/>
    </row>
    <row r="31" spans="1:56" x14ac:dyDescent="0.45">
      <c r="A31" s="6">
        <v>23</v>
      </c>
      <c r="B31" s="8">
        <f t="shared" si="3"/>
        <v>45208</v>
      </c>
      <c r="C31" s="6" t="str">
        <f t="shared" si="6"/>
        <v>2-7</v>
      </c>
      <c r="D31" s="1" t="str">
        <f t="shared" si="6"/>
        <v/>
      </c>
      <c r="E31" s="1" t="str">
        <f t="shared" si="6"/>
        <v>2-8</v>
      </c>
      <c r="F31" s="1" t="str">
        <f t="shared" si="6"/>
        <v>1-9</v>
      </c>
      <c r="G31" s="1" t="str">
        <f t="shared" si="6"/>
        <v/>
      </c>
      <c r="H31" s="1" t="str">
        <f t="shared" si="6"/>
        <v/>
      </c>
      <c r="I31" s="2" t="str">
        <f t="shared" si="7"/>
        <v/>
      </c>
      <c r="J31" s="6" t="str">
        <f t="shared" si="7"/>
        <v/>
      </c>
      <c r="K31" s="70" t="str">
        <f t="shared" si="7"/>
        <v>1-4</v>
      </c>
      <c r="L31" s="1" t="str">
        <f t="shared" si="7"/>
        <v/>
      </c>
      <c r="M31" s="1" t="str">
        <f t="shared" si="7"/>
        <v>2-7</v>
      </c>
      <c r="N31" s="1" t="str">
        <f t="shared" si="7"/>
        <v/>
      </c>
      <c r="O31" s="1" t="str">
        <f t="shared" si="7"/>
        <v/>
      </c>
      <c r="P31" s="76" t="str">
        <f t="shared" si="7"/>
        <v>1-9</v>
      </c>
      <c r="Q31" s="6" t="str">
        <f t="shared" si="7"/>
        <v>1-4</v>
      </c>
      <c r="R31" s="1" t="str">
        <f t="shared" si="7"/>
        <v/>
      </c>
      <c r="S31" s="1" t="str">
        <f t="shared" si="7"/>
        <v>2-8</v>
      </c>
      <c r="T31" s="1" t="str">
        <f t="shared" si="7"/>
        <v/>
      </c>
      <c r="U31" s="1" t="str">
        <f t="shared" si="7"/>
        <v/>
      </c>
      <c r="V31" s="1" t="str">
        <f t="shared" si="7"/>
        <v/>
      </c>
      <c r="W31" s="7"/>
      <c r="X31" s="6" t="str">
        <f t="shared" si="8"/>
        <v>1-9</v>
      </c>
      <c r="Y31" s="1" t="str">
        <f t="shared" si="8"/>
        <v/>
      </c>
      <c r="Z31" s="1" t="str">
        <f t="shared" si="8"/>
        <v/>
      </c>
      <c r="AA31" s="1" t="str">
        <f t="shared" si="8"/>
        <v/>
      </c>
      <c r="AB31" s="20"/>
      <c r="AC31" s="76" t="str">
        <f t="shared" si="8"/>
        <v>2-7</v>
      </c>
      <c r="AD31" s="7" t="str">
        <f t="shared" si="8"/>
        <v/>
      </c>
      <c r="AE31" s="6" t="str">
        <f t="shared" si="8"/>
        <v>1-9</v>
      </c>
      <c r="AF31" s="1" t="str">
        <f t="shared" si="8"/>
        <v/>
      </c>
      <c r="AG31" s="1" t="str">
        <f t="shared" si="8"/>
        <v>1-4</v>
      </c>
      <c r="AH31" s="1" t="str">
        <f t="shared" si="8"/>
        <v/>
      </c>
      <c r="AI31" s="1" t="str">
        <f t="shared" si="8"/>
        <v>2-8</v>
      </c>
      <c r="AJ31" s="1" t="str">
        <f t="shared" si="8"/>
        <v/>
      </c>
      <c r="AK31" s="7" t="str">
        <f t="shared" si="8"/>
        <v/>
      </c>
      <c r="AN31" s="1">
        <v>16</v>
      </c>
      <c r="AO31" s="1"/>
      <c r="AP31" s="1"/>
      <c r="AQ31" s="1"/>
      <c r="AR31" s="1"/>
      <c r="AT31" s="1">
        <v>16</v>
      </c>
      <c r="AU31" s="1"/>
      <c r="AV31" s="1"/>
      <c r="AW31" s="1"/>
      <c r="AX31" s="1"/>
      <c r="AZ31" s="1">
        <v>16</v>
      </c>
      <c r="BA31" s="1"/>
      <c r="BB31" s="1"/>
      <c r="BC31" s="1"/>
      <c r="BD31" s="1"/>
    </row>
    <row r="32" spans="1:56" x14ac:dyDescent="0.45">
      <c r="A32" s="6">
        <v>24</v>
      </c>
      <c r="B32" s="8">
        <f t="shared" si="3"/>
        <v>45215</v>
      </c>
      <c r="C32" s="6" t="str">
        <f t="shared" si="6"/>
        <v>2-7</v>
      </c>
      <c r="D32" s="1" t="str">
        <f t="shared" si="6"/>
        <v/>
      </c>
      <c r="E32" s="1" t="str">
        <f t="shared" si="6"/>
        <v>2-8</v>
      </c>
      <c r="F32" s="1" t="str">
        <f t="shared" si="6"/>
        <v>1-9</v>
      </c>
      <c r="G32" s="1" t="str">
        <f t="shared" si="6"/>
        <v/>
      </c>
      <c r="H32" s="1" t="str">
        <f t="shared" si="6"/>
        <v/>
      </c>
      <c r="I32" s="2" t="str">
        <f t="shared" si="7"/>
        <v/>
      </c>
      <c r="J32" s="6" t="str">
        <f t="shared" si="7"/>
        <v/>
      </c>
      <c r="K32" s="70" t="str">
        <f t="shared" si="7"/>
        <v>1-4</v>
      </c>
      <c r="L32" s="1" t="str">
        <f t="shared" si="7"/>
        <v/>
      </c>
      <c r="M32" s="1" t="str">
        <f t="shared" si="7"/>
        <v>2-7</v>
      </c>
      <c r="N32" s="1" t="str">
        <f t="shared" si="7"/>
        <v/>
      </c>
      <c r="O32" s="1" t="str">
        <f t="shared" si="7"/>
        <v/>
      </c>
      <c r="P32" s="76" t="str">
        <f t="shared" si="7"/>
        <v>1-9</v>
      </c>
      <c r="Q32" s="6" t="str">
        <f t="shared" si="7"/>
        <v>1-4</v>
      </c>
      <c r="R32" s="1" t="str">
        <f t="shared" si="7"/>
        <v/>
      </c>
      <c r="S32" s="1" t="str">
        <f t="shared" si="7"/>
        <v>2-8</v>
      </c>
      <c r="T32" s="1" t="str">
        <f t="shared" si="7"/>
        <v/>
      </c>
      <c r="U32" s="1" t="str">
        <f t="shared" si="7"/>
        <v/>
      </c>
      <c r="V32" s="1" t="str">
        <f t="shared" si="7"/>
        <v/>
      </c>
      <c r="W32" s="7"/>
      <c r="X32" s="6" t="str">
        <f t="shared" si="8"/>
        <v>1-9</v>
      </c>
      <c r="Y32" s="1" t="str">
        <f t="shared" si="8"/>
        <v/>
      </c>
      <c r="Z32" s="1" t="str">
        <f t="shared" si="8"/>
        <v/>
      </c>
      <c r="AA32" s="1" t="str">
        <f t="shared" si="8"/>
        <v/>
      </c>
      <c r="AB32" s="20"/>
      <c r="AC32" s="76" t="str">
        <f t="shared" si="8"/>
        <v>2-7</v>
      </c>
      <c r="AD32" s="7" t="str">
        <f t="shared" si="8"/>
        <v/>
      </c>
      <c r="AE32" s="6" t="str">
        <f t="shared" si="8"/>
        <v>1-9</v>
      </c>
      <c r="AF32" s="1" t="str">
        <f t="shared" si="8"/>
        <v/>
      </c>
      <c r="AG32" s="1" t="str">
        <f t="shared" si="8"/>
        <v>1-4</v>
      </c>
      <c r="AH32" s="1" t="str">
        <f t="shared" si="8"/>
        <v/>
      </c>
      <c r="AI32" s="1" t="str">
        <f t="shared" si="8"/>
        <v>2-8</v>
      </c>
      <c r="AJ32" s="1" t="str">
        <f t="shared" si="8"/>
        <v/>
      </c>
      <c r="AK32" s="7" t="str">
        <f t="shared" si="8"/>
        <v/>
      </c>
      <c r="AN32" s="1">
        <v>15</v>
      </c>
      <c r="AO32" s="1"/>
      <c r="AP32" s="1"/>
      <c r="AQ32" s="1"/>
      <c r="AR32" s="1"/>
      <c r="AT32" s="1">
        <v>15</v>
      </c>
      <c r="AU32" s="1"/>
      <c r="AV32" s="1"/>
      <c r="AW32" s="1"/>
      <c r="AX32" s="1"/>
      <c r="AZ32" s="1">
        <v>15</v>
      </c>
      <c r="BA32" s="1"/>
      <c r="BB32" s="1"/>
      <c r="BC32" s="1"/>
      <c r="BD32" s="1"/>
    </row>
    <row r="33" spans="1:56" x14ac:dyDescent="0.45">
      <c r="A33" s="6">
        <v>25</v>
      </c>
      <c r="B33" s="8">
        <f t="shared" si="3"/>
        <v>45222</v>
      </c>
      <c r="C33" s="6" t="str">
        <f t="shared" si="6"/>
        <v>2-7</v>
      </c>
      <c r="D33" s="1" t="str">
        <f t="shared" si="6"/>
        <v/>
      </c>
      <c r="E33" s="1" t="str">
        <f t="shared" si="6"/>
        <v>2-8</v>
      </c>
      <c r="F33" s="1" t="str">
        <f t="shared" si="6"/>
        <v>1-9</v>
      </c>
      <c r="G33" s="1" t="str">
        <f t="shared" si="6"/>
        <v/>
      </c>
      <c r="H33" s="1" t="str">
        <f t="shared" si="6"/>
        <v/>
      </c>
      <c r="I33" s="2" t="str">
        <f t="shared" si="7"/>
        <v/>
      </c>
      <c r="J33" s="6" t="str">
        <f t="shared" si="7"/>
        <v/>
      </c>
      <c r="K33" s="70" t="str">
        <f t="shared" si="7"/>
        <v>1-4</v>
      </c>
      <c r="L33" s="1" t="str">
        <f t="shared" si="7"/>
        <v/>
      </c>
      <c r="M33" s="1" t="str">
        <f t="shared" si="7"/>
        <v>2-7</v>
      </c>
      <c r="N33" s="1" t="str">
        <f t="shared" si="7"/>
        <v/>
      </c>
      <c r="O33" s="1" t="str">
        <f t="shared" si="7"/>
        <v/>
      </c>
      <c r="P33" s="76" t="str">
        <f t="shared" si="7"/>
        <v>1-9</v>
      </c>
      <c r="Q33" s="6" t="str">
        <f t="shared" si="7"/>
        <v>1-4</v>
      </c>
      <c r="R33" s="1" t="str">
        <f t="shared" si="7"/>
        <v/>
      </c>
      <c r="S33" s="1" t="str">
        <f t="shared" si="7"/>
        <v>2-8</v>
      </c>
      <c r="T33" s="1" t="str">
        <f t="shared" si="7"/>
        <v/>
      </c>
      <c r="U33" s="1" t="str">
        <f t="shared" si="7"/>
        <v/>
      </c>
      <c r="V33" s="1" t="str">
        <f t="shared" si="7"/>
        <v/>
      </c>
      <c r="W33" s="7"/>
      <c r="X33" s="6" t="str">
        <f t="shared" si="8"/>
        <v>1-9</v>
      </c>
      <c r="Y33" s="1" t="str">
        <f t="shared" si="8"/>
        <v/>
      </c>
      <c r="Z33" s="1" t="str">
        <f t="shared" si="8"/>
        <v/>
      </c>
      <c r="AA33" s="1" t="str">
        <f t="shared" si="8"/>
        <v/>
      </c>
      <c r="AB33" s="20"/>
      <c r="AC33" s="76" t="str">
        <f t="shared" si="8"/>
        <v>2-7</v>
      </c>
      <c r="AD33" s="7" t="str">
        <f t="shared" si="8"/>
        <v/>
      </c>
      <c r="AE33" s="6" t="str">
        <f t="shared" si="8"/>
        <v>1-9</v>
      </c>
      <c r="AF33" s="1" t="str">
        <f t="shared" si="8"/>
        <v/>
      </c>
      <c r="AG33" s="1" t="str">
        <f t="shared" si="8"/>
        <v>1-4</v>
      </c>
      <c r="AH33" s="1" t="str">
        <f t="shared" si="8"/>
        <v/>
      </c>
      <c r="AI33" s="1" t="str">
        <f t="shared" si="8"/>
        <v>2-8</v>
      </c>
      <c r="AJ33" s="1" t="str">
        <f t="shared" si="8"/>
        <v/>
      </c>
      <c r="AK33" s="7" t="str">
        <f t="shared" si="8"/>
        <v/>
      </c>
      <c r="AN33" s="1">
        <v>14</v>
      </c>
      <c r="AO33" s="1"/>
      <c r="AP33" s="1"/>
      <c r="AQ33" s="1"/>
      <c r="AR33" s="1"/>
      <c r="AT33" s="1">
        <v>14</v>
      </c>
      <c r="AU33" s="1"/>
      <c r="AV33" s="1"/>
      <c r="AW33" s="1"/>
      <c r="AX33" s="1"/>
      <c r="AZ33" s="1">
        <v>14</v>
      </c>
      <c r="BA33" s="1"/>
      <c r="BB33" s="1"/>
      <c r="BC33" s="1"/>
      <c r="BD33" s="1"/>
    </row>
    <row r="34" spans="1:56" x14ac:dyDescent="0.45">
      <c r="A34" s="6">
        <v>26</v>
      </c>
      <c r="B34" s="8">
        <f t="shared" si="3"/>
        <v>45229</v>
      </c>
      <c r="C34" s="6" t="str">
        <f t="shared" si="6"/>
        <v>2-7</v>
      </c>
      <c r="D34" s="1" t="str">
        <f t="shared" si="6"/>
        <v/>
      </c>
      <c r="E34" s="1" t="str">
        <f t="shared" si="6"/>
        <v>2-8</v>
      </c>
      <c r="F34" s="1" t="str">
        <f t="shared" si="6"/>
        <v>1-9</v>
      </c>
      <c r="G34" s="1" t="str">
        <f t="shared" si="6"/>
        <v/>
      </c>
      <c r="H34" s="1" t="str">
        <f t="shared" si="6"/>
        <v/>
      </c>
      <c r="I34" s="2" t="str">
        <f t="shared" si="7"/>
        <v/>
      </c>
      <c r="J34" s="6" t="str">
        <f t="shared" si="7"/>
        <v/>
      </c>
      <c r="K34" s="70" t="str">
        <f t="shared" si="7"/>
        <v>1-4</v>
      </c>
      <c r="L34" s="1" t="str">
        <f t="shared" si="7"/>
        <v/>
      </c>
      <c r="M34" s="1" t="str">
        <f t="shared" si="7"/>
        <v>2-7</v>
      </c>
      <c r="N34" s="1" t="str">
        <f t="shared" si="7"/>
        <v/>
      </c>
      <c r="O34" s="1" t="str">
        <f t="shared" si="7"/>
        <v/>
      </c>
      <c r="P34" s="76" t="str">
        <f t="shared" si="7"/>
        <v>1-9</v>
      </c>
      <c r="Q34" s="6" t="str">
        <f t="shared" si="7"/>
        <v>1-4</v>
      </c>
      <c r="R34" s="1" t="str">
        <f t="shared" si="7"/>
        <v/>
      </c>
      <c r="S34" s="1" t="str">
        <f t="shared" si="7"/>
        <v>2-8</v>
      </c>
      <c r="T34" s="1" t="str">
        <f t="shared" si="7"/>
        <v/>
      </c>
      <c r="U34" s="1" t="str">
        <f t="shared" si="7"/>
        <v/>
      </c>
      <c r="V34" s="1" t="str">
        <f t="shared" si="7"/>
        <v/>
      </c>
      <c r="W34" s="7"/>
      <c r="X34" s="6" t="str">
        <f t="shared" si="8"/>
        <v>1-9</v>
      </c>
      <c r="Y34" s="1" t="str">
        <f t="shared" si="8"/>
        <v/>
      </c>
      <c r="Z34" s="1" t="str">
        <f t="shared" si="8"/>
        <v/>
      </c>
      <c r="AA34" s="1" t="str">
        <f t="shared" si="8"/>
        <v/>
      </c>
      <c r="AB34" s="20"/>
      <c r="AC34" s="76" t="str">
        <f t="shared" si="8"/>
        <v>2-7</v>
      </c>
      <c r="AD34" s="7" t="str">
        <f t="shared" si="8"/>
        <v/>
      </c>
      <c r="AE34" s="6" t="str">
        <f t="shared" si="8"/>
        <v>1-9</v>
      </c>
      <c r="AF34" s="1" t="str">
        <f t="shared" si="8"/>
        <v/>
      </c>
      <c r="AG34" s="1" t="str">
        <f t="shared" si="8"/>
        <v>1-4</v>
      </c>
      <c r="AH34" s="1" t="str">
        <f t="shared" si="8"/>
        <v/>
      </c>
      <c r="AI34" s="1" t="str">
        <f t="shared" si="8"/>
        <v>2-8</v>
      </c>
      <c r="AJ34" s="1" t="str">
        <f t="shared" si="8"/>
        <v/>
      </c>
      <c r="AK34" s="7" t="str">
        <f t="shared" si="8"/>
        <v/>
      </c>
      <c r="AN34" s="1">
        <v>13</v>
      </c>
      <c r="AO34" s="1"/>
      <c r="AP34" s="1"/>
      <c r="AQ34" s="1"/>
      <c r="AR34" s="1"/>
      <c r="AT34" s="1">
        <v>13</v>
      </c>
      <c r="AU34" s="1"/>
      <c r="AV34" s="1"/>
      <c r="AW34" s="1"/>
      <c r="AX34" s="1"/>
      <c r="AZ34" s="1">
        <v>13</v>
      </c>
      <c r="BA34" s="1"/>
      <c r="BB34" s="1"/>
      <c r="BC34" s="1"/>
      <c r="BD34" s="1"/>
    </row>
    <row r="35" spans="1:56" x14ac:dyDescent="0.45">
      <c r="A35" s="6">
        <v>27</v>
      </c>
      <c r="B35" s="8">
        <f t="shared" si="3"/>
        <v>45236</v>
      </c>
      <c r="C35" s="6" t="str">
        <f t="shared" si="6"/>
        <v>2-7</v>
      </c>
      <c r="D35" s="1" t="str">
        <f t="shared" si="6"/>
        <v/>
      </c>
      <c r="E35" s="1" t="str">
        <f t="shared" si="6"/>
        <v>2-8</v>
      </c>
      <c r="F35" s="1" t="str">
        <f t="shared" si="6"/>
        <v>1-9</v>
      </c>
      <c r="G35" s="1" t="str">
        <f t="shared" si="6"/>
        <v/>
      </c>
      <c r="H35" s="1" t="str">
        <f t="shared" si="6"/>
        <v/>
      </c>
      <c r="I35" s="2" t="str">
        <f t="shared" si="7"/>
        <v/>
      </c>
      <c r="J35" s="6" t="str">
        <f t="shared" si="7"/>
        <v/>
      </c>
      <c r="K35" s="70" t="str">
        <f t="shared" si="7"/>
        <v>1-4</v>
      </c>
      <c r="L35" s="1" t="str">
        <f t="shared" si="7"/>
        <v/>
      </c>
      <c r="M35" s="1" t="str">
        <f t="shared" si="7"/>
        <v>2-7</v>
      </c>
      <c r="N35" s="1" t="str">
        <f t="shared" si="7"/>
        <v/>
      </c>
      <c r="O35" s="1" t="str">
        <f t="shared" si="7"/>
        <v/>
      </c>
      <c r="P35" s="76" t="str">
        <f t="shared" si="7"/>
        <v>1-9</v>
      </c>
      <c r="Q35" s="6" t="str">
        <f t="shared" si="7"/>
        <v>1-4</v>
      </c>
      <c r="R35" s="1" t="str">
        <f t="shared" si="7"/>
        <v/>
      </c>
      <c r="S35" s="1" t="str">
        <f t="shared" si="7"/>
        <v>2-8</v>
      </c>
      <c r="T35" s="1" t="str">
        <f t="shared" si="7"/>
        <v/>
      </c>
      <c r="U35" s="1" t="str">
        <f t="shared" si="7"/>
        <v/>
      </c>
      <c r="V35" s="1" t="str">
        <f t="shared" si="7"/>
        <v/>
      </c>
      <c r="W35" s="7"/>
      <c r="X35" s="6" t="str">
        <f t="shared" si="8"/>
        <v>1-9</v>
      </c>
      <c r="Y35" s="1" t="str">
        <f t="shared" si="8"/>
        <v/>
      </c>
      <c r="Z35" s="1" t="str">
        <f t="shared" si="8"/>
        <v/>
      </c>
      <c r="AA35" s="1" t="str">
        <f t="shared" si="8"/>
        <v/>
      </c>
      <c r="AB35" s="20"/>
      <c r="AC35" s="76" t="str">
        <f t="shared" si="8"/>
        <v>2-7</v>
      </c>
      <c r="AD35" s="7" t="str">
        <f t="shared" si="8"/>
        <v/>
      </c>
      <c r="AE35" s="6" t="str">
        <f t="shared" si="8"/>
        <v>1-9</v>
      </c>
      <c r="AF35" s="1" t="str">
        <f t="shared" si="8"/>
        <v/>
      </c>
      <c r="AG35" s="1" t="str">
        <f t="shared" si="8"/>
        <v>1-4</v>
      </c>
      <c r="AH35" s="1" t="str">
        <f t="shared" si="8"/>
        <v/>
      </c>
      <c r="AI35" s="1" t="str">
        <f t="shared" si="8"/>
        <v>2-8</v>
      </c>
      <c r="AJ35" s="1" t="str">
        <f t="shared" si="8"/>
        <v/>
      </c>
      <c r="AK35" s="7" t="str">
        <f t="shared" si="8"/>
        <v/>
      </c>
      <c r="AN35" s="1">
        <v>12</v>
      </c>
      <c r="AO35" s="1"/>
      <c r="AP35" s="1"/>
      <c r="AQ35" s="1"/>
      <c r="AR35" s="1"/>
      <c r="AT35" s="1">
        <v>12</v>
      </c>
      <c r="AU35" s="1"/>
      <c r="AV35" s="1"/>
      <c r="AW35" s="1"/>
      <c r="AX35" s="1"/>
      <c r="AZ35" s="1">
        <v>12</v>
      </c>
      <c r="BA35" s="1"/>
      <c r="BB35" s="1"/>
      <c r="BC35" s="1"/>
      <c r="BD35" s="1"/>
    </row>
    <row r="36" spans="1:56" x14ac:dyDescent="0.45">
      <c r="A36" s="6">
        <v>28</v>
      </c>
      <c r="B36" s="8">
        <f t="shared" si="3"/>
        <v>45243</v>
      </c>
      <c r="C36" s="6" t="str">
        <f t="shared" si="6"/>
        <v>2-7</v>
      </c>
      <c r="D36" s="1" t="str">
        <f t="shared" si="6"/>
        <v/>
      </c>
      <c r="E36" s="1" t="str">
        <f t="shared" si="6"/>
        <v>2-8</v>
      </c>
      <c r="F36" s="1" t="str">
        <f t="shared" si="6"/>
        <v>1-9</v>
      </c>
      <c r="G36" s="1" t="str">
        <f t="shared" si="6"/>
        <v/>
      </c>
      <c r="H36" s="1" t="str">
        <f t="shared" si="6"/>
        <v/>
      </c>
      <c r="I36" s="2" t="str">
        <f t="shared" si="7"/>
        <v/>
      </c>
      <c r="J36" s="6" t="str">
        <f t="shared" si="7"/>
        <v/>
      </c>
      <c r="K36" s="70" t="str">
        <f t="shared" si="7"/>
        <v>1-4</v>
      </c>
      <c r="L36" s="1" t="str">
        <f t="shared" si="7"/>
        <v/>
      </c>
      <c r="M36" s="1" t="str">
        <f t="shared" si="7"/>
        <v>2-7</v>
      </c>
      <c r="N36" s="1" t="str">
        <f t="shared" si="7"/>
        <v/>
      </c>
      <c r="O36" s="1" t="str">
        <f t="shared" si="7"/>
        <v/>
      </c>
      <c r="P36" s="76" t="str">
        <f t="shared" si="7"/>
        <v>1-9</v>
      </c>
      <c r="Q36" s="6" t="str">
        <f t="shared" si="7"/>
        <v>1-4</v>
      </c>
      <c r="R36" s="1" t="str">
        <f t="shared" si="7"/>
        <v/>
      </c>
      <c r="S36" s="1" t="str">
        <f t="shared" si="7"/>
        <v>2-8</v>
      </c>
      <c r="T36" s="1" t="str">
        <f t="shared" si="7"/>
        <v/>
      </c>
      <c r="U36" s="1" t="str">
        <f t="shared" si="7"/>
        <v/>
      </c>
      <c r="V36" s="1" t="str">
        <f t="shared" si="7"/>
        <v/>
      </c>
      <c r="W36" s="7"/>
      <c r="X36" s="6" t="str">
        <f t="shared" si="8"/>
        <v>1-9</v>
      </c>
      <c r="Y36" s="1" t="str">
        <f t="shared" si="8"/>
        <v/>
      </c>
      <c r="Z36" s="1" t="str">
        <f t="shared" si="8"/>
        <v/>
      </c>
      <c r="AA36" s="1" t="str">
        <f t="shared" si="8"/>
        <v/>
      </c>
      <c r="AB36" s="20"/>
      <c r="AC36" s="76" t="str">
        <f t="shared" si="8"/>
        <v>2-7</v>
      </c>
      <c r="AD36" s="7" t="str">
        <f t="shared" si="8"/>
        <v/>
      </c>
      <c r="AE36" s="6" t="str">
        <f t="shared" si="8"/>
        <v>1-9</v>
      </c>
      <c r="AF36" s="1" t="str">
        <f t="shared" si="8"/>
        <v/>
      </c>
      <c r="AG36" s="1" t="str">
        <f t="shared" si="8"/>
        <v>1-4</v>
      </c>
      <c r="AH36" s="1" t="str">
        <f t="shared" si="8"/>
        <v/>
      </c>
      <c r="AI36" s="1" t="str">
        <f t="shared" si="8"/>
        <v>2-8</v>
      </c>
      <c r="AJ36" s="1" t="str">
        <f t="shared" si="8"/>
        <v/>
      </c>
      <c r="AK36" s="7" t="str">
        <f t="shared" si="8"/>
        <v/>
      </c>
      <c r="AM36" s="33"/>
      <c r="AN36" s="1">
        <v>11</v>
      </c>
      <c r="AO36" s="1"/>
      <c r="AP36" s="1"/>
      <c r="AQ36" s="1"/>
      <c r="AR36" s="1"/>
      <c r="AT36" s="1">
        <v>11</v>
      </c>
      <c r="AU36" s="1"/>
      <c r="AV36" s="1"/>
      <c r="AW36" s="1"/>
      <c r="AX36" s="1"/>
      <c r="AZ36" s="1">
        <v>11</v>
      </c>
      <c r="BA36" s="1"/>
      <c r="BB36" s="1"/>
      <c r="BC36" s="1"/>
      <c r="BD36" s="1"/>
    </row>
    <row r="37" spans="1:56" x14ac:dyDescent="0.45">
      <c r="A37" s="6">
        <v>29</v>
      </c>
      <c r="B37" s="8">
        <f t="shared" si="3"/>
        <v>45250</v>
      </c>
      <c r="C37" s="6" t="str">
        <f t="shared" si="6"/>
        <v>2-7</v>
      </c>
      <c r="D37" s="1" t="str">
        <f t="shared" si="6"/>
        <v/>
      </c>
      <c r="E37" s="1" t="str">
        <f t="shared" si="6"/>
        <v>2-8</v>
      </c>
      <c r="F37" s="1" t="str">
        <f t="shared" si="6"/>
        <v>1-9</v>
      </c>
      <c r="G37" s="1" t="str">
        <f t="shared" si="6"/>
        <v/>
      </c>
      <c r="H37" s="1" t="str">
        <f t="shared" si="6"/>
        <v/>
      </c>
      <c r="I37" s="2" t="str">
        <f t="shared" si="7"/>
        <v/>
      </c>
      <c r="J37" s="6" t="str">
        <f t="shared" si="7"/>
        <v/>
      </c>
      <c r="K37" s="70" t="str">
        <f t="shared" si="7"/>
        <v>1-4</v>
      </c>
      <c r="L37" s="1" t="str">
        <f t="shared" si="7"/>
        <v/>
      </c>
      <c r="M37" s="1" t="str">
        <f t="shared" si="7"/>
        <v>2-7</v>
      </c>
      <c r="N37" s="1" t="str">
        <f t="shared" si="7"/>
        <v/>
      </c>
      <c r="O37" s="1" t="str">
        <f t="shared" si="7"/>
        <v/>
      </c>
      <c r="P37" s="76" t="str">
        <f t="shared" si="7"/>
        <v>1-9</v>
      </c>
      <c r="Q37" s="6" t="str">
        <f t="shared" si="7"/>
        <v>1-4</v>
      </c>
      <c r="R37" s="1" t="str">
        <f t="shared" si="7"/>
        <v/>
      </c>
      <c r="S37" s="1" t="str">
        <f t="shared" si="7"/>
        <v>2-8</v>
      </c>
      <c r="T37" s="1" t="str">
        <f t="shared" si="7"/>
        <v/>
      </c>
      <c r="U37" s="1" t="str">
        <f t="shared" si="7"/>
        <v/>
      </c>
      <c r="V37" s="1" t="str">
        <f t="shared" si="7"/>
        <v/>
      </c>
      <c r="W37" s="7"/>
      <c r="X37" s="6" t="str">
        <f t="shared" si="8"/>
        <v>1-9</v>
      </c>
      <c r="Y37" s="1" t="str">
        <f t="shared" si="8"/>
        <v/>
      </c>
      <c r="Z37" s="1" t="str">
        <f t="shared" si="8"/>
        <v/>
      </c>
      <c r="AA37" s="1" t="str">
        <f t="shared" si="8"/>
        <v/>
      </c>
      <c r="AB37" s="20"/>
      <c r="AC37" s="76" t="str">
        <f t="shared" si="8"/>
        <v>2-7</v>
      </c>
      <c r="AD37" s="7" t="str">
        <f t="shared" si="8"/>
        <v/>
      </c>
      <c r="AE37" s="6" t="str">
        <f t="shared" si="8"/>
        <v>1-9</v>
      </c>
      <c r="AF37" s="1" t="str">
        <f t="shared" si="8"/>
        <v/>
      </c>
      <c r="AG37" s="1" t="str">
        <f t="shared" si="8"/>
        <v>1-4</v>
      </c>
      <c r="AH37" s="1" t="str">
        <f t="shared" si="8"/>
        <v/>
      </c>
      <c r="AI37" s="1" t="str">
        <f t="shared" si="8"/>
        <v>2-8</v>
      </c>
      <c r="AJ37" s="1" t="str">
        <f t="shared" si="8"/>
        <v/>
      </c>
      <c r="AK37" s="7" t="str">
        <f t="shared" si="8"/>
        <v/>
      </c>
      <c r="AM37" s="33"/>
      <c r="AN37" s="1">
        <v>10</v>
      </c>
      <c r="AO37" s="1"/>
      <c r="AP37" s="1"/>
      <c r="AQ37" s="1"/>
      <c r="AR37" s="1"/>
      <c r="AT37" s="1">
        <v>10</v>
      </c>
      <c r="AU37" s="1"/>
      <c r="AV37" s="1"/>
      <c r="AW37" s="1"/>
      <c r="AX37" s="1"/>
      <c r="AZ37" s="1">
        <v>10</v>
      </c>
      <c r="BA37" s="1"/>
      <c r="BB37" s="1"/>
      <c r="BC37" s="1"/>
      <c r="BD37" s="1"/>
    </row>
    <row r="38" spans="1:56" x14ac:dyDescent="0.45">
      <c r="A38" s="6">
        <v>30</v>
      </c>
      <c r="B38" s="8">
        <f t="shared" si="3"/>
        <v>45257</v>
      </c>
      <c r="C38" s="6" t="str">
        <f t="shared" si="6"/>
        <v>2-7</v>
      </c>
      <c r="D38" s="1" t="str">
        <f t="shared" si="6"/>
        <v/>
      </c>
      <c r="E38" s="1" t="str">
        <f t="shared" si="6"/>
        <v>2-8</v>
      </c>
      <c r="F38" s="1" t="str">
        <f t="shared" si="6"/>
        <v>1-9</v>
      </c>
      <c r="G38" s="1" t="str">
        <f t="shared" si="6"/>
        <v/>
      </c>
      <c r="H38" s="1" t="str">
        <f t="shared" si="6"/>
        <v/>
      </c>
      <c r="I38" s="2" t="str">
        <f t="shared" si="7"/>
        <v/>
      </c>
      <c r="J38" s="6" t="str">
        <f t="shared" si="7"/>
        <v/>
      </c>
      <c r="K38" s="70" t="str">
        <f t="shared" si="7"/>
        <v>1-4</v>
      </c>
      <c r="L38" s="1" t="str">
        <f t="shared" si="7"/>
        <v/>
      </c>
      <c r="M38" s="1" t="str">
        <f t="shared" si="7"/>
        <v>2-7</v>
      </c>
      <c r="N38" s="1" t="str">
        <f t="shared" si="7"/>
        <v/>
      </c>
      <c r="O38" s="1" t="str">
        <f t="shared" si="7"/>
        <v/>
      </c>
      <c r="P38" s="76" t="str">
        <f t="shared" si="7"/>
        <v>1-9</v>
      </c>
      <c r="Q38" s="6" t="str">
        <f t="shared" si="7"/>
        <v>1-4</v>
      </c>
      <c r="R38" s="1" t="str">
        <f t="shared" si="7"/>
        <v/>
      </c>
      <c r="S38" s="1" t="str">
        <f t="shared" si="7"/>
        <v>2-8</v>
      </c>
      <c r="T38" s="1" t="str">
        <f t="shared" si="7"/>
        <v/>
      </c>
      <c r="U38" s="1" t="str">
        <f t="shared" si="7"/>
        <v/>
      </c>
      <c r="V38" s="1" t="str">
        <f t="shared" si="7"/>
        <v/>
      </c>
      <c r="W38" s="7"/>
      <c r="X38" s="6" t="str">
        <f t="shared" si="8"/>
        <v>1-9</v>
      </c>
      <c r="Y38" s="1" t="str">
        <f t="shared" si="8"/>
        <v/>
      </c>
      <c r="Z38" s="1" t="str">
        <f t="shared" si="8"/>
        <v/>
      </c>
      <c r="AA38" s="1" t="str">
        <f t="shared" si="8"/>
        <v/>
      </c>
      <c r="AB38" s="20"/>
      <c r="AC38" s="76" t="str">
        <f t="shared" si="8"/>
        <v>2-7</v>
      </c>
      <c r="AD38" s="7" t="str">
        <f t="shared" si="8"/>
        <v/>
      </c>
      <c r="AE38" s="6" t="str">
        <f t="shared" si="8"/>
        <v>1-9</v>
      </c>
      <c r="AF38" s="1" t="str">
        <f t="shared" si="8"/>
        <v/>
      </c>
      <c r="AG38" s="1" t="str">
        <f t="shared" si="8"/>
        <v>1-4</v>
      </c>
      <c r="AH38" s="1" t="str">
        <f t="shared" si="8"/>
        <v/>
      </c>
      <c r="AI38" s="1" t="str">
        <f t="shared" si="8"/>
        <v>2-8</v>
      </c>
      <c r="AJ38" s="1" t="str">
        <f t="shared" si="8"/>
        <v/>
      </c>
      <c r="AK38" s="7" t="str">
        <f t="shared" si="8"/>
        <v/>
      </c>
      <c r="AN38" s="1">
        <v>9</v>
      </c>
      <c r="AO38" s="1"/>
      <c r="AP38" s="1"/>
      <c r="AQ38" s="1"/>
      <c r="AR38" s="1"/>
      <c r="AT38" s="1">
        <v>9</v>
      </c>
      <c r="AU38" s="1"/>
      <c r="AV38" s="1"/>
      <c r="AW38" s="1"/>
      <c r="AX38" s="1"/>
      <c r="AZ38" s="1">
        <v>9</v>
      </c>
      <c r="BA38" s="1"/>
      <c r="BB38" s="1"/>
      <c r="BC38" s="1"/>
      <c r="BD38" s="1"/>
    </row>
    <row r="39" spans="1:56" x14ac:dyDescent="0.45">
      <c r="A39" s="6">
        <v>31</v>
      </c>
      <c r="B39" s="8">
        <f t="shared" si="3"/>
        <v>45264</v>
      </c>
      <c r="C39" s="6" t="str">
        <f t="shared" si="6"/>
        <v>2-7</v>
      </c>
      <c r="D39" s="1" t="str">
        <f t="shared" si="6"/>
        <v/>
      </c>
      <c r="E39" s="1" t="str">
        <f t="shared" si="6"/>
        <v>2-8</v>
      </c>
      <c r="F39" s="1" t="str">
        <f t="shared" si="6"/>
        <v>1-9</v>
      </c>
      <c r="G39" s="1" t="str">
        <f t="shared" si="6"/>
        <v/>
      </c>
      <c r="H39" s="1" t="str">
        <f t="shared" si="6"/>
        <v/>
      </c>
      <c r="I39" s="2" t="str">
        <f t="shared" si="7"/>
        <v/>
      </c>
      <c r="J39" s="6" t="str">
        <f t="shared" si="7"/>
        <v/>
      </c>
      <c r="K39" s="70" t="str">
        <f t="shared" si="7"/>
        <v>1-4</v>
      </c>
      <c r="L39" s="1" t="str">
        <f t="shared" si="7"/>
        <v/>
      </c>
      <c r="M39" s="1" t="str">
        <f t="shared" si="7"/>
        <v>2-7</v>
      </c>
      <c r="N39" s="1" t="str">
        <f t="shared" si="7"/>
        <v/>
      </c>
      <c r="O39" s="1" t="str">
        <f t="shared" si="7"/>
        <v/>
      </c>
      <c r="P39" s="76" t="str">
        <f t="shared" si="7"/>
        <v>1-9</v>
      </c>
      <c r="Q39" s="6" t="str">
        <f t="shared" si="7"/>
        <v>1-4</v>
      </c>
      <c r="R39" s="1" t="str">
        <f t="shared" si="7"/>
        <v/>
      </c>
      <c r="S39" s="1" t="str">
        <f t="shared" si="7"/>
        <v>2-8</v>
      </c>
      <c r="T39" s="1" t="str">
        <f t="shared" si="7"/>
        <v/>
      </c>
      <c r="U39" s="1" t="str">
        <f t="shared" si="7"/>
        <v/>
      </c>
      <c r="V39" s="1" t="str">
        <f t="shared" si="7"/>
        <v/>
      </c>
      <c r="W39" s="7"/>
      <c r="X39" s="6" t="str">
        <f t="shared" si="8"/>
        <v>1-9</v>
      </c>
      <c r="Y39" s="1" t="str">
        <f t="shared" si="8"/>
        <v/>
      </c>
      <c r="Z39" s="1" t="str">
        <f t="shared" si="8"/>
        <v/>
      </c>
      <c r="AA39" s="1" t="str">
        <f t="shared" si="8"/>
        <v/>
      </c>
      <c r="AB39" s="20"/>
      <c r="AC39" s="76" t="str">
        <f t="shared" si="8"/>
        <v>2-7</v>
      </c>
      <c r="AD39" s="7" t="str">
        <f t="shared" si="8"/>
        <v/>
      </c>
      <c r="AE39" s="6" t="str">
        <f t="shared" si="8"/>
        <v>1-9</v>
      </c>
      <c r="AF39" s="1" t="str">
        <f t="shared" si="8"/>
        <v/>
      </c>
      <c r="AG39" s="1" t="str">
        <f t="shared" si="8"/>
        <v>1-4</v>
      </c>
      <c r="AH39" s="1" t="str">
        <f t="shared" si="8"/>
        <v/>
      </c>
      <c r="AI39" s="1" t="str">
        <f t="shared" si="8"/>
        <v>2-8</v>
      </c>
      <c r="AJ39" s="1" t="str">
        <f t="shared" si="8"/>
        <v/>
      </c>
      <c r="AK39" s="7" t="str">
        <f t="shared" si="8"/>
        <v/>
      </c>
      <c r="AN39" s="1">
        <v>8</v>
      </c>
      <c r="AO39" s="1"/>
      <c r="AP39" s="1"/>
      <c r="AQ39" s="1"/>
      <c r="AR39" s="1"/>
      <c r="AT39" s="1">
        <v>8</v>
      </c>
      <c r="AU39" s="1"/>
      <c r="AV39" s="1"/>
      <c r="AW39" s="1"/>
      <c r="AX39" s="1"/>
      <c r="AZ39" s="1">
        <v>8</v>
      </c>
      <c r="BA39" s="1"/>
      <c r="BB39" s="1"/>
      <c r="BC39" s="1"/>
      <c r="BD39" s="1"/>
    </row>
    <row r="40" spans="1:56" x14ac:dyDescent="0.45">
      <c r="A40" s="6">
        <v>32</v>
      </c>
      <c r="B40" s="8">
        <f t="shared" si="3"/>
        <v>45271</v>
      </c>
      <c r="C40" s="6" t="str">
        <f t="shared" si="6"/>
        <v>2-7</v>
      </c>
      <c r="D40" s="1" t="str">
        <f t="shared" si="6"/>
        <v/>
      </c>
      <c r="E40" s="1" t="str">
        <f t="shared" si="6"/>
        <v>2-8</v>
      </c>
      <c r="F40" s="1" t="str">
        <f t="shared" si="6"/>
        <v>1-9</v>
      </c>
      <c r="G40" s="1" t="str">
        <f t="shared" si="6"/>
        <v/>
      </c>
      <c r="H40" s="1" t="str">
        <f t="shared" si="6"/>
        <v/>
      </c>
      <c r="I40" s="2" t="str">
        <f t="shared" si="7"/>
        <v/>
      </c>
      <c r="J40" s="6" t="str">
        <f t="shared" si="7"/>
        <v/>
      </c>
      <c r="K40" s="70" t="str">
        <f t="shared" si="7"/>
        <v>1-4</v>
      </c>
      <c r="L40" s="1" t="str">
        <f t="shared" si="7"/>
        <v/>
      </c>
      <c r="M40" s="1" t="str">
        <f t="shared" si="7"/>
        <v>2-7</v>
      </c>
      <c r="N40" s="1" t="str">
        <f t="shared" si="7"/>
        <v/>
      </c>
      <c r="O40" s="1" t="str">
        <f t="shared" si="7"/>
        <v/>
      </c>
      <c r="P40" s="76" t="str">
        <f t="shared" si="7"/>
        <v>1-9</v>
      </c>
      <c r="Q40" s="6" t="str">
        <f t="shared" si="7"/>
        <v>1-4</v>
      </c>
      <c r="R40" s="1" t="str">
        <f t="shared" si="7"/>
        <v/>
      </c>
      <c r="S40" s="1" t="str">
        <f t="shared" si="7"/>
        <v>2-8</v>
      </c>
      <c r="T40" s="1" t="str">
        <f t="shared" si="7"/>
        <v/>
      </c>
      <c r="U40" s="1" t="str">
        <f t="shared" si="7"/>
        <v/>
      </c>
      <c r="V40" s="1" t="str">
        <f t="shared" si="7"/>
        <v/>
      </c>
      <c r="W40" s="7"/>
      <c r="X40" s="6" t="str">
        <f t="shared" si="8"/>
        <v>1-9</v>
      </c>
      <c r="Y40" s="1" t="str">
        <f t="shared" si="8"/>
        <v/>
      </c>
      <c r="Z40" s="1" t="str">
        <f t="shared" si="8"/>
        <v/>
      </c>
      <c r="AA40" s="1" t="str">
        <f t="shared" si="8"/>
        <v/>
      </c>
      <c r="AB40" s="20"/>
      <c r="AC40" s="76" t="str">
        <f t="shared" si="8"/>
        <v>2-7</v>
      </c>
      <c r="AD40" s="7" t="str">
        <f t="shared" si="8"/>
        <v/>
      </c>
      <c r="AE40" s="6" t="str">
        <f t="shared" si="8"/>
        <v>1-9</v>
      </c>
      <c r="AF40" s="1" t="str">
        <f t="shared" si="8"/>
        <v/>
      </c>
      <c r="AG40" s="1" t="str">
        <f t="shared" si="8"/>
        <v>1-4</v>
      </c>
      <c r="AH40" s="1" t="str">
        <f t="shared" si="8"/>
        <v/>
      </c>
      <c r="AI40" s="1" t="str">
        <f t="shared" si="8"/>
        <v>2-8</v>
      </c>
      <c r="AJ40" s="1" t="str">
        <f t="shared" si="8"/>
        <v/>
      </c>
      <c r="AK40" s="7" t="str">
        <f t="shared" si="8"/>
        <v/>
      </c>
      <c r="AN40" s="1">
        <v>7</v>
      </c>
      <c r="AO40" s="1"/>
      <c r="AP40" s="1"/>
      <c r="AQ40" s="1"/>
      <c r="AR40" s="1"/>
      <c r="AT40" s="1">
        <v>7</v>
      </c>
      <c r="AU40" s="1"/>
      <c r="AV40" s="1"/>
      <c r="AW40" s="1"/>
      <c r="AX40" s="1"/>
      <c r="AZ40" s="1">
        <v>7</v>
      </c>
      <c r="BA40" s="1"/>
      <c r="BB40" s="1"/>
      <c r="BC40" s="1"/>
      <c r="BD40" s="1"/>
    </row>
    <row r="41" spans="1:56" ht="18.600000000000001" thickBot="1" x14ac:dyDescent="0.5">
      <c r="A41" s="42">
        <v>33</v>
      </c>
      <c r="B41" s="43">
        <f t="shared" si="3"/>
        <v>45278</v>
      </c>
      <c r="C41" s="6" t="str">
        <f t="shared" si="6"/>
        <v>2-7</v>
      </c>
      <c r="D41" s="1" t="str">
        <f t="shared" si="6"/>
        <v/>
      </c>
      <c r="E41" s="1" t="str">
        <f t="shared" si="6"/>
        <v>2-8</v>
      </c>
      <c r="F41" s="1" t="str">
        <f t="shared" si="6"/>
        <v>1-9</v>
      </c>
      <c r="G41" s="1" t="str">
        <f t="shared" si="6"/>
        <v/>
      </c>
      <c r="H41" s="1" t="str">
        <f t="shared" si="6"/>
        <v/>
      </c>
      <c r="I41" s="2" t="str">
        <f t="shared" si="7"/>
        <v/>
      </c>
      <c r="J41" s="6" t="str">
        <f t="shared" si="7"/>
        <v/>
      </c>
      <c r="K41" s="70" t="str">
        <f t="shared" si="7"/>
        <v>1-4</v>
      </c>
      <c r="L41" s="1" t="str">
        <f t="shared" si="7"/>
        <v/>
      </c>
      <c r="M41" s="1" t="str">
        <f t="shared" si="7"/>
        <v>2-7</v>
      </c>
      <c r="N41" s="1" t="str">
        <f t="shared" si="7"/>
        <v/>
      </c>
      <c r="O41" s="1" t="str">
        <f t="shared" si="7"/>
        <v/>
      </c>
      <c r="P41" s="76" t="str">
        <f t="shared" si="7"/>
        <v>1-9</v>
      </c>
      <c r="Q41" s="6" t="str">
        <f t="shared" si="7"/>
        <v>1-4</v>
      </c>
      <c r="R41" s="1" t="str">
        <f t="shared" si="7"/>
        <v/>
      </c>
      <c r="S41" s="1" t="str">
        <f t="shared" si="7"/>
        <v>2-8</v>
      </c>
      <c r="T41" s="1" t="str">
        <f t="shared" si="7"/>
        <v/>
      </c>
      <c r="U41" s="1" t="str">
        <f t="shared" si="7"/>
        <v/>
      </c>
      <c r="V41" s="1" t="str">
        <f t="shared" si="7"/>
        <v/>
      </c>
      <c r="W41" s="7"/>
      <c r="X41" s="6" t="str">
        <f t="shared" si="8"/>
        <v>1-9</v>
      </c>
      <c r="Y41" s="1" t="str">
        <f t="shared" si="8"/>
        <v/>
      </c>
      <c r="Z41" s="1" t="str">
        <f t="shared" si="8"/>
        <v/>
      </c>
      <c r="AA41" s="1" t="str">
        <f t="shared" si="8"/>
        <v/>
      </c>
      <c r="AB41" s="20"/>
      <c r="AC41" s="76" t="str">
        <f t="shared" si="8"/>
        <v>2-7</v>
      </c>
      <c r="AD41" s="7" t="str">
        <f t="shared" si="8"/>
        <v/>
      </c>
      <c r="AE41" s="6" t="str">
        <f t="shared" si="8"/>
        <v>1-9</v>
      </c>
      <c r="AF41" s="1" t="str">
        <f t="shared" si="8"/>
        <v/>
      </c>
      <c r="AG41" s="1" t="str">
        <f t="shared" si="8"/>
        <v>1-4</v>
      </c>
      <c r="AH41" s="1" t="str">
        <f t="shared" si="8"/>
        <v/>
      </c>
      <c r="AI41" s="1" t="str">
        <f t="shared" si="8"/>
        <v>2-8</v>
      </c>
      <c r="AJ41" s="1" t="str">
        <f t="shared" si="8"/>
        <v/>
      </c>
      <c r="AK41" s="7" t="str">
        <f t="shared" si="8"/>
        <v/>
      </c>
      <c r="AN41" s="1">
        <v>6</v>
      </c>
      <c r="AO41" s="1"/>
      <c r="AP41" s="1"/>
      <c r="AQ41" s="1"/>
      <c r="AR41" s="1"/>
      <c r="AT41" s="1">
        <v>6</v>
      </c>
      <c r="AU41" s="1"/>
      <c r="AV41" s="1"/>
      <c r="AW41" s="1"/>
      <c r="AX41" s="1"/>
      <c r="AZ41" s="1">
        <v>6</v>
      </c>
      <c r="BA41" s="1"/>
      <c r="BB41" s="1"/>
      <c r="BC41" s="1"/>
      <c r="BD41" s="1"/>
    </row>
    <row r="42" spans="1:56" x14ac:dyDescent="0.45">
      <c r="A42" s="64"/>
      <c r="B42" s="65">
        <f t="shared" si="3"/>
        <v>45285</v>
      </c>
      <c r="C42" s="80">
        <f>COUNTIF(C26:C41,C$2)</f>
        <v>16</v>
      </c>
      <c r="D42" s="86">
        <f>COUNTIF(D26:D41,D$2)</f>
        <v>0</v>
      </c>
      <c r="E42" s="86">
        <f t="shared" ref="E42:AK42" si="9">COUNTIF(E26:E41,E$2)</f>
        <v>16</v>
      </c>
      <c r="F42" s="86">
        <f t="shared" si="9"/>
        <v>16</v>
      </c>
      <c r="G42" s="86">
        <f t="shared" si="9"/>
        <v>0</v>
      </c>
      <c r="H42" s="86">
        <f t="shared" si="9"/>
        <v>0</v>
      </c>
      <c r="I42" s="87">
        <f t="shared" si="9"/>
        <v>0</v>
      </c>
      <c r="J42" s="80">
        <f>COUNTIF(J26:J41,J$2)</f>
        <v>0</v>
      </c>
      <c r="K42" s="86">
        <f>COUNTIF(K26:K41,K$2)</f>
        <v>16</v>
      </c>
      <c r="L42" s="86">
        <f t="shared" si="9"/>
        <v>0</v>
      </c>
      <c r="M42" s="86">
        <f t="shared" si="9"/>
        <v>16</v>
      </c>
      <c r="N42" s="86">
        <f t="shared" si="9"/>
        <v>0</v>
      </c>
      <c r="O42" s="86">
        <f t="shared" si="9"/>
        <v>0</v>
      </c>
      <c r="P42" s="87">
        <f t="shared" si="9"/>
        <v>16</v>
      </c>
      <c r="Q42" s="80">
        <f>COUNTIF(Q26:Q41,Q$2)</f>
        <v>16</v>
      </c>
      <c r="R42" s="86">
        <f>COUNTIF(R26:R41,R$2)</f>
        <v>0</v>
      </c>
      <c r="S42" s="86">
        <f t="shared" si="9"/>
        <v>16</v>
      </c>
      <c r="T42" s="86">
        <f t="shared" si="9"/>
        <v>0</v>
      </c>
      <c r="U42" s="86">
        <f t="shared" si="9"/>
        <v>0</v>
      </c>
      <c r="V42" s="86">
        <f t="shared" si="9"/>
        <v>0</v>
      </c>
      <c r="W42" s="87">
        <f t="shared" si="9"/>
        <v>0</v>
      </c>
      <c r="X42" s="80">
        <f>COUNTIF(X26:X41,X$2)</f>
        <v>16</v>
      </c>
      <c r="Y42" s="86">
        <f>COUNTIF(Y26:Y41,Y$2)</f>
        <v>0</v>
      </c>
      <c r="Z42" s="86">
        <f t="shared" si="9"/>
        <v>0</v>
      </c>
      <c r="AA42" s="86">
        <f t="shared" si="9"/>
        <v>0</v>
      </c>
      <c r="AB42" s="86">
        <f t="shared" si="9"/>
        <v>0</v>
      </c>
      <c r="AC42" s="86">
        <f t="shared" si="9"/>
        <v>16</v>
      </c>
      <c r="AD42" s="87">
        <f t="shared" si="9"/>
        <v>0</v>
      </c>
      <c r="AE42" s="80">
        <f>COUNTIF(AE26:AE41,AE$2)</f>
        <v>16</v>
      </c>
      <c r="AF42" s="86">
        <f>COUNTIF(AF26:AF41,AF$2)</f>
        <v>0</v>
      </c>
      <c r="AG42" s="86">
        <f t="shared" si="9"/>
        <v>16</v>
      </c>
      <c r="AH42" s="86">
        <f t="shared" si="9"/>
        <v>0</v>
      </c>
      <c r="AI42" s="86">
        <f t="shared" si="9"/>
        <v>16</v>
      </c>
      <c r="AJ42" s="86">
        <f t="shared" si="9"/>
        <v>0</v>
      </c>
      <c r="AK42" s="87">
        <f t="shared" si="9"/>
        <v>0</v>
      </c>
      <c r="AN42" s="1">
        <v>5</v>
      </c>
      <c r="AO42" s="1"/>
      <c r="AP42" s="1"/>
      <c r="AQ42" s="1"/>
      <c r="AR42" s="1"/>
      <c r="AT42" s="1">
        <v>5</v>
      </c>
      <c r="AU42" s="1"/>
      <c r="AV42" s="1"/>
      <c r="AW42" s="1"/>
      <c r="AX42" s="1"/>
      <c r="AZ42" s="1">
        <v>5</v>
      </c>
      <c r="BA42" s="1"/>
      <c r="BB42" s="1"/>
      <c r="BC42" s="1"/>
      <c r="BD42" s="1"/>
    </row>
    <row r="43" spans="1:56" x14ac:dyDescent="0.45">
      <c r="A43" s="19"/>
      <c r="B43" s="66">
        <f t="shared" si="3"/>
        <v>45292</v>
      </c>
      <c r="C43" s="19"/>
      <c r="D43" s="20"/>
      <c r="E43" s="20"/>
      <c r="F43" s="20"/>
      <c r="G43" s="20"/>
      <c r="H43" s="20"/>
      <c r="I43" s="21"/>
      <c r="J43" s="19"/>
      <c r="K43" s="22"/>
      <c r="L43" s="20"/>
      <c r="M43" s="20"/>
      <c r="N43" s="20"/>
      <c r="O43" s="20"/>
      <c r="P43" s="23"/>
      <c r="Q43" s="22"/>
      <c r="R43" s="20"/>
      <c r="S43" s="20"/>
      <c r="T43" s="20"/>
      <c r="U43" s="20"/>
      <c r="V43" s="20"/>
      <c r="W43" s="23"/>
      <c r="X43" s="22"/>
      <c r="Y43" s="20"/>
      <c r="Z43" s="20"/>
      <c r="AA43" s="20"/>
      <c r="AB43" s="20"/>
      <c r="AC43" s="20"/>
      <c r="AD43" s="23"/>
      <c r="AE43" s="19"/>
      <c r="AF43" s="20"/>
      <c r="AG43" s="20"/>
      <c r="AH43" s="20"/>
      <c r="AI43" s="20"/>
      <c r="AJ43" s="20"/>
      <c r="AK43" s="23"/>
      <c r="AN43" s="1">
        <v>4</v>
      </c>
      <c r="AO43" s="1"/>
      <c r="AP43" s="1"/>
      <c r="AQ43" s="1"/>
      <c r="AR43" s="1"/>
      <c r="AT43" s="1">
        <v>4</v>
      </c>
      <c r="AU43" s="1"/>
      <c r="AV43" s="1"/>
      <c r="AW43" s="1"/>
      <c r="AX43" s="1"/>
      <c r="AZ43" s="1">
        <v>4</v>
      </c>
      <c r="BA43" s="1"/>
      <c r="BB43" s="1"/>
      <c r="BC43" s="1"/>
      <c r="BD43" s="1"/>
    </row>
    <row r="44" spans="1:56" x14ac:dyDescent="0.45">
      <c r="A44" s="12">
        <v>34</v>
      </c>
      <c r="B44" s="13">
        <f t="shared" si="3"/>
        <v>45299</v>
      </c>
      <c r="C44" s="6" t="str">
        <f t="shared" ref="C44:R54" si="10">IF(C$2="","",C$2)</f>
        <v>2-7</v>
      </c>
      <c r="D44" s="1" t="str">
        <f t="shared" si="10"/>
        <v/>
      </c>
      <c r="E44" s="1" t="str">
        <f t="shared" si="10"/>
        <v>2-8</v>
      </c>
      <c r="F44" s="1" t="str">
        <f t="shared" si="10"/>
        <v>1-9</v>
      </c>
      <c r="G44" s="1" t="str">
        <f t="shared" si="10"/>
        <v/>
      </c>
      <c r="H44" s="1" t="str">
        <f t="shared" si="10"/>
        <v/>
      </c>
      <c r="I44" s="2" t="str">
        <f t="shared" si="10"/>
        <v/>
      </c>
      <c r="J44" s="6" t="str">
        <f t="shared" si="10"/>
        <v/>
      </c>
      <c r="K44" s="70" t="str">
        <f t="shared" si="10"/>
        <v>1-4</v>
      </c>
      <c r="L44" s="1" t="str">
        <f t="shared" si="10"/>
        <v/>
      </c>
      <c r="M44" s="1" t="str">
        <f t="shared" si="10"/>
        <v>2-7</v>
      </c>
      <c r="N44" s="1" t="str">
        <f t="shared" si="10"/>
        <v/>
      </c>
      <c r="O44" s="1" t="str">
        <f t="shared" si="10"/>
        <v/>
      </c>
      <c r="P44" s="76" t="str">
        <f t="shared" si="10"/>
        <v>1-9</v>
      </c>
      <c r="Q44" s="6" t="str">
        <f t="shared" si="10"/>
        <v>1-4</v>
      </c>
      <c r="R44" s="1" t="str">
        <f t="shared" si="10"/>
        <v/>
      </c>
      <c r="S44" s="1" t="str">
        <f t="shared" ref="I44:V54" si="11">IF(S$2="","",S$2)</f>
        <v>2-8</v>
      </c>
      <c r="T44" s="1" t="str">
        <f t="shared" si="11"/>
        <v/>
      </c>
      <c r="U44" s="1" t="str">
        <f t="shared" si="11"/>
        <v/>
      </c>
      <c r="V44" s="1" t="str">
        <f t="shared" si="11"/>
        <v/>
      </c>
      <c r="W44" s="7"/>
      <c r="X44" s="6" t="str">
        <f t="shared" ref="X44:AK54" si="12">IF(X$2="","",X$2)</f>
        <v>1-9</v>
      </c>
      <c r="Y44" s="1" t="str">
        <f t="shared" si="12"/>
        <v/>
      </c>
      <c r="Z44" s="1" t="str">
        <f t="shared" si="12"/>
        <v/>
      </c>
      <c r="AA44" s="1" t="str">
        <f t="shared" si="12"/>
        <v/>
      </c>
      <c r="AB44" s="20"/>
      <c r="AC44" s="76" t="str">
        <f t="shared" si="12"/>
        <v>2-7</v>
      </c>
      <c r="AD44" s="7" t="str">
        <f t="shared" si="12"/>
        <v/>
      </c>
      <c r="AE44" s="6" t="str">
        <f t="shared" si="12"/>
        <v>1-9</v>
      </c>
      <c r="AF44" s="1" t="str">
        <f t="shared" si="12"/>
        <v/>
      </c>
      <c r="AG44" s="1" t="str">
        <f t="shared" si="12"/>
        <v>1-4</v>
      </c>
      <c r="AH44" s="1" t="str">
        <f t="shared" si="12"/>
        <v/>
      </c>
      <c r="AI44" s="1" t="str">
        <f t="shared" si="12"/>
        <v>2-8</v>
      </c>
      <c r="AJ44" s="1" t="str">
        <f t="shared" si="12"/>
        <v/>
      </c>
      <c r="AK44" s="7" t="str">
        <f t="shared" si="12"/>
        <v/>
      </c>
      <c r="AN44" s="1">
        <v>3</v>
      </c>
      <c r="AO44" s="1"/>
      <c r="AP44" s="1"/>
      <c r="AQ44" s="1"/>
      <c r="AR44" s="1"/>
      <c r="AT44" s="1">
        <v>3</v>
      </c>
      <c r="AU44" s="1"/>
      <c r="AV44" s="1"/>
      <c r="AW44" s="1"/>
      <c r="AX44" s="1"/>
      <c r="AZ44" s="1">
        <v>3</v>
      </c>
      <c r="BA44" s="1"/>
      <c r="BB44" s="1"/>
      <c r="BC44" s="1"/>
      <c r="BD44" s="1"/>
    </row>
    <row r="45" spans="1:56" x14ac:dyDescent="0.45">
      <c r="A45" s="6">
        <v>35</v>
      </c>
      <c r="B45" s="8">
        <f t="shared" si="3"/>
        <v>45306</v>
      </c>
      <c r="C45" s="6" t="str">
        <f t="shared" si="10"/>
        <v>2-7</v>
      </c>
      <c r="D45" s="1" t="str">
        <f t="shared" si="10"/>
        <v/>
      </c>
      <c r="E45" s="1" t="str">
        <f t="shared" si="10"/>
        <v>2-8</v>
      </c>
      <c r="F45" s="1" t="str">
        <f t="shared" si="10"/>
        <v>1-9</v>
      </c>
      <c r="G45" s="1" t="str">
        <f t="shared" si="10"/>
        <v/>
      </c>
      <c r="H45" s="1" t="str">
        <f t="shared" si="10"/>
        <v/>
      </c>
      <c r="I45" s="2" t="str">
        <f t="shared" si="11"/>
        <v/>
      </c>
      <c r="J45" s="6" t="str">
        <f t="shared" si="11"/>
        <v/>
      </c>
      <c r="K45" s="70" t="str">
        <f t="shared" si="11"/>
        <v>1-4</v>
      </c>
      <c r="L45" s="1" t="str">
        <f t="shared" si="11"/>
        <v/>
      </c>
      <c r="M45" s="1" t="str">
        <f t="shared" si="11"/>
        <v>2-7</v>
      </c>
      <c r="N45" s="1" t="str">
        <f t="shared" si="11"/>
        <v/>
      </c>
      <c r="O45" s="1" t="str">
        <f t="shared" si="11"/>
        <v/>
      </c>
      <c r="P45" s="76" t="str">
        <f t="shared" si="11"/>
        <v>1-9</v>
      </c>
      <c r="Q45" s="6" t="str">
        <f t="shared" si="11"/>
        <v>1-4</v>
      </c>
      <c r="R45" s="1" t="str">
        <f t="shared" si="11"/>
        <v/>
      </c>
      <c r="S45" s="1" t="str">
        <f t="shared" si="11"/>
        <v>2-8</v>
      </c>
      <c r="T45" s="1" t="str">
        <f t="shared" si="11"/>
        <v/>
      </c>
      <c r="U45" s="1" t="str">
        <f t="shared" si="11"/>
        <v/>
      </c>
      <c r="V45" s="1" t="str">
        <f t="shared" si="11"/>
        <v/>
      </c>
      <c r="W45" s="7"/>
      <c r="X45" s="6" t="str">
        <f t="shared" si="12"/>
        <v>1-9</v>
      </c>
      <c r="Y45" s="1" t="str">
        <f t="shared" si="12"/>
        <v/>
      </c>
      <c r="Z45" s="1" t="str">
        <f t="shared" si="12"/>
        <v/>
      </c>
      <c r="AA45" s="1" t="str">
        <f t="shared" si="12"/>
        <v/>
      </c>
      <c r="AB45" s="20"/>
      <c r="AC45" s="76" t="str">
        <f t="shared" si="12"/>
        <v>2-7</v>
      </c>
      <c r="AD45" s="7" t="str">
        <f t="shared" si="12"/>
        <v/>
      </c>
      <c r="AE45" s="6" t="str">
        <f t="shared" si="12"/>
        <v>1-9</v>
      </c>
      <c r="AF45" s="1" t="str">
        <f t="shared" si="12"/>
        <v/>
      </c>
      <c r="AG45" s="1" t="str">
        <f t="shared" si="12"/>
        <v>1-4</v>
      </c>
      <c r="AH45" s="1" t="str">
        <f t="shared" si="12"/>
        <v/>
      </c>
      <c r="AI45" s="1" t="str">
        <f t="shared" si="12"/>
        <v>2-8</v>
      </c>
      <c r="AJ45" s="1" t="str">
        <f t="shared" si="12"/>
        <v/>
      </c>
      <c r="AK45" s="7" t="str">
        <f t="shared" si="12"/>
        <v/>
      </c>
      <c r="AN45" s="1">
        <v>2</v>
      </c>
      <c r="AO45" s="1"/>
      <c r="AP45" s="1"/>
      <c r="AQ45" s="1"/>
      <c r="AR45" s="1"/>
      <c r="AT45" s="1">
        <v>2</v>
      </c>
      <c r="AU45" s="1"/>
      <c r="AV45" s="1"/>
      <c r="AW45" s="1"/>
      <c r="AX45" s="1"/>
      <c r="AZ45" s="1">
        <v>2</v>
      </c>
      <c r="BA45" s="1"/>
      <c r="BB45" s="1"/>
      <c r="BC45" s="1"/>
      <c r="BD45" s="1"/>
    </row>
    <row r="46" spans="1:56" x14ac:dyDescent="0.45">
      <c r="A46" s="6">
        <v>36</v>
      </c>
      <c r="B46" s="8">
        <f t="shared" si="3"/>
        <v>45313</v>
      </c>
      <c r="C46" s="6" t="str">
        <f t="shared" si="10"/>
        <v>2-7</v>
      </c>
      <c r="D46" s="1" t="str">
        <f t="shared" si="10"/>
        <v/>
      </c>
      <c r="E46" s="1" t="str">
        <f t="shared" si="10"/>
        <v>2-8</v>
      </c>
      <c r="F46" s="1" t="str">
        <f t="shared" si="10"/>
        <v>1-9</v>
      </c>
      <c r="G46" s="1" t="str">
        <f t="shared" si="10"/>
        <v/>
      </c>
      <c r="H46" s="1" t="str">
        <f t="shared" si="10"/>
        <v/>
      </c>
      <c r="I46" s="2" t="str">
        <f t="shared" si="11"/>
        <v/>
      </c>
      <c r="J46" s="6" t="str">
        <f t="shared" si="11"/>
        <v/>
      </c>
      <c r="K46" s="70" t="str">
        <f t="shared" si="11"/>
        <v>1-4</v>
      </c>
      <c r="L46" s="1" t="str">
        <f t="shared" si="11"/>
        <v/>
      </c>
      <c r="M46" s="1" t="str">
        <f t="shared" si="11"/>
        <v>2-7</v>
      </c>
      <c r="N46" s="1" t="str">
        <f t="shared" si="11"/>
        <v/>
      </c>
      <c r="O46" s="1" t="str">
        <f t="shared" si="11"/>
        <v/>
      </c>
      <c r="P46" s="76" t="str">
        <f t="shared" si="11"/>
        <v>1-9</v>
      </c>
      <c r="Q46" s="6" t="str">
        <f t="shared" si="11"/>
        <v>1-4</v>
      </c>
      <c r="R46" s="1" t="str">
        <f t="shared" si="11"/>
        <v/>
      </c>
      <c r="S46" s="1" t="str">
        <f t="shared" si="11"/>
        <v>2-8</v>
      </c>
      <c r="T46" s="1" t="str">
        <f t="shared" si="11"/>
        <v/>
      </c>
      <c r="U46" s="1" t="str">
        <f t="shared" si="11"/>
        <v/>
      </c>
      <c r="V46" s="1" t="str">
        <f t="shared" si="11"/>
        <v/>
      </c>
      <c r="W46" s="7"/>
      <c r="X46" s="6" t="str">
        <f t="shared" si="12"/>
        <v>1-9</v>
      </c>
      <c r="Y46" s="1" t="str">
        <f t="shared" si="12"/>
        <v/>
      </c>
      <c r="Z46" s="1" t="str">
        <f t="shared" si="12"/>
        <v/>
      </c>
      <c r="AA46" s="1" t="str">
        <f t="shared" si="12"/>
        <v/>
      </c>
      <c r="AB46" s="20"/>
      <c r="AC46" s="76" t="str">
        <f t="shared" si="12"/>
        <v>2-7</v>
      </c>
      <c r="AD46" s="7" t="str">
        <f t="shared" si="12"/>
        <v/>
      </c>
      <c r="AE46" s="6" t="str">
        <f t="shared" si="12"/>
        <v>1-9</v>
      </c>
      <c r="AF46" s="1" t="str">
        <f t="shared" si="12"/>
        <v/>
      </c>
      <c r="AG46" s="1" t="str">
        <f t="shared" si="12"/>
        <v>1-4</v>
      </c>
      <c r="AH46" s="1" t="str">
        <f t="shared" si="12"/>
        <v/>
      </c>
      <c r="AI46" s="1" t="str">
        <f t="shared" si="12"/>
        <v>2-8</v>
      </c>
      <c r="AJ46" s="1" t="str">
        <f t="shared" si="12"/>
        <v/>
      </c>
      <c r="AK46" s="7" t="str">
        <f t="shared" si="12"/>
        <v/>
      </c>
      <c r="AN46" s="11">
        <v>1</v>
      </c>
      <c r="AO46" s="1"/>
      <c r="AP46" s="1"/>
      <c r="AQ46" s="1"/>
      <c r="AR46" s="1"/>
      <c r="AT46" s="11">
        <v>1</v>
      </c>
      <c r="AU46" s="1"/>
      <c r="AV46" s="1"/>
      <c r="AW46" s="1"/>
      <c r="AX46" s="1"/>
      <c r="AZ46" s="1">
        <v>1</v>
      </c>
      <c r="BA46" s="1"/>
      <c r="BB46" s="1"/>
      <c r="BC46" s="1"/>
      <c r="BD46" s="1"/>
    </row>
    <row r="47" spans="1:56" x14ac:dyDescent="0.45">
      <c r="A47" s="6">
        <v>37</v>
      </c>
      <c r="B47" s="8">
        <f t="shared" si="3"/>
        <v>45320</v>
      </c>
      <c r="C47" s="6" t="str">
        <f t="shared" si="10"/>
        <v>2-7</v>
      </c>
      <c r="D47" s="1" t="str">
        <f t="shared" si="10"/>
        <v/>
      </c>
      <c r="E47" s="1" t="str">
        <f t="shared" si="10"/>
        <v>2-8</v>
      </c>
      <c r="F47" s="1" t="str">
        <f t="shared" si="10"/>
        <v>1-9</v>
      </c>
      <c r="G47" s="1" t="str">
        <f t="shared" si="10"/>
        <v/>
      </c>
      <c r="H47" s="1" t="str">
        <f t="shared" si="10"/>
        <v/>
      </c>
      <c r="I47" s="2" t="str">
        <f t="shared" si="11"/>
        <v/>
      </c>
      <c r="J47" s="6" t="str">
        <f t="shared" si="11"/>
        <v/>
      </c>
      <c r="K47" s="70" t="str">
        <f t="shared" si="11"/>
        <v>1-4</v>
      </c>
      <c r="L47" s="1" t="str">
        <f t="shared" si="11"/>
        <v/>
      </c>
      <c r="M47" s="1" t="str">
        <f t="shared" si="11"/>
        <v>2-7</v>
      </c>
      <c r="N47" s="1" t="str">
        <f t="shared" si="11"/>
        <v/>
      </c>
      <c r="O47" s="1" t="str">
        <f t="shared" si="11"/>
        <v/>
      </c>
      <c r="P47" s="76" t="str">
        <f t="shared" si="11"/>
        <v>1-9</v>
      </c>
      <c r="Q47" s="6" t="str">
        <f t="shared" si="11"/>
        <v>1-4</v>
      </c>
      <c r="R47" s="1" t="str">
        <f t="shared" si="11"/>
        <v/>
      </c>
      <c r="S47" s="1" t="str">
        <f t="shared" si="11"/>
        <v>2-8</v>
      </c>
      <c r="T47" s="1" t="str">
        <f t="shared" si="11"/>
        <v/>
      </c>
      <c r="U47" s="1" t="str">
        <f t="shared" si="11"/>
        <v/>
      </c>
      <c r="V47" s="1" t="str">
        <f t="shared" si="11"/>
        <v/>
      </c>
      <c r="W47" s="7"/>
      <c r="X47" s="6" t="str">
        <f t="shared" si="12"/>
        <v>1-9</v>
      </c>
      <c r="Y47" s="1" t="str">
        <f t="shared" si="12"/>
        <v/>
      </c>
      <c r="Z47" s="1" t="str">
        <f t="shared" si="12"/>
        <v/>
      </c>
      <c r="AA47" s="1" t="str">
        <f t="shared" si="12"/>
        <v/>
      </c>
      <c r="AB47" s="20"/>
      <c r="AC47" s="76" t="str">
        <f t="shared" si="12"/>
        <v>2-7</v>
      </c>
      <c r="AD47" s="7" t="str">
        <f t="shared" si="12"/>
        <v/>
      </c>
      <c r="AE47" s="6" t="str">
        <f t="shared" si="12"/>
        <v>1-9</v>
      </c>
      <c r="AF47" s="1" t="str">
        <f t="shared" si="12"/>
        <v/>
      </c>
      <c r="AG47" s="1" t="str">
        <f t="shared" si="12"/>
        <v>1-4</v>
      </c>
      <c r="AH47" s="1" t="str">
        <f t="shared" si="12"/>
        <v/>
      </c>
      <c r="AI47" s="1" t="str">
        <f t="shared" si="12"/>
        <v>2-8</v>
      </c>
      <c r="AJ47" s="1" t="str">
        <f t="shared" si="12"/>
        <v/>
      </c>
      <c r="AK47" s="7" t="str">
        <f t="shared" si="12"/>
        <v/>
      </c>
      <c r="AN47" s="100"/>
      <c r="AO47" s="101"/>
      <c r="AP47" s="101"/>
      <c r="AQ47" s="101"/>
      <c r="AR47" s="101"/>
      <c r="AT47" s="100"/>
      <c r="AU47" s="101"/>
      <c r="AV47" s="101"/>
      <c r="AW47" s="101"/>
      <c r="AX47" s="101"/>
      <c r="BA47" s="60"/>
      <c r="BB47" s="60"/>
      <c r="BC47" s="60"/>
      <c r="BD47" s="60"/>
    </row>
    <row r="48" spans="1:56" x14ac:dyDescent="0.45">
      <c r="A48" s="6">
        <v>38</v>
      </c>
      <c r="B48" s="8">
        <f t="shared" si="3"/>
        <v>45327</v>
      </c>
      <c r="C48" s="6" t="str">
        <f t="shared" si="10"/>
        <v>2-7</v>
      </c>
      <c r="D48" s="1" t="str">
        <f t="shared" si="10"/>
        <v/>
      </c>
      <c r="E48" s="1" t="str">
        <f t="shared" si="10"/>
        <v>2-8</v>
      </c>
      <c r="F48" s="1" t="str">
        <f t="shared" si="10"/>
        <v>1-9</v>
      </c>
      <c r="G48" s="1" t="str">
        <f t="shared" si="10"/>
        <v/>
      </c>
      <c r="H48" s="1" t="str">
        <f t="shared" si="10"/>
        <v/>
      </c>
      <c r="I48" s="2" t="str">
        <f t="shared" si="11"/>
        <v/>
      </c>
      <c r="J48" s="6" t="str">
        <f t="shared" si="11"/>
        <v/>
      </c>
      <c r="K48" s="70" t="str">
        <f t="shared" si="11"/>
        <v>1-4</v>
      </c>
      <c r="L48" s="1" t="str">
        <f t="shared" si="11"/>
        <v/>
      </c>
      <c r="M48" s="1" t="str">
        <f t="shared" si="11"/>
        <v>2-7</v>
      </c>
      <c r="N48" s="1" t="str">
        <f t="shared" si="11"/>
        <v/>
      </c>
      <c r="O48" s="1" t="str">
        <f t="shared" si="11"/>
        <v/>
      </c>
      <c r="P48" s="76" t="str">
        <f t="shared" si="11"/>
        <v>1-9</v>
      </c>
      <c r="Q48" s="6" t="str">
        <f t="shared" si="11"/>
        <v>1-4</v>
      </c>
      <c r="R48" s="1" t="str">
        <f t="shared" si="11"/>
        <v/>
      </c>
      <c r="S48" s="1" t="str">
        <f t="shared" si="11"/>
        <v>2-8</v>
      </c>
      <c r="T48" s="1" t="str">
        <f t="shared" si="11"/>
        <v/>
      </c>
      <c r="U48" s="1" t="str">
        <f t="shared" si="11"/>
        <v/>
      </c>
      <c r="V48" s="1" t="str">
        <f t="shared" si="11"/>
        <v/>
      </c>
      <c r="W48" s="7"/>
      <c r="X48" s="6" t="str">
        <f t="shared" si="12"/>
        <v>1-9</v>
      </c>
      <c r="Y48" s="1" t="str">
        <f t="shared" si="12"/>
        <v/>
      </c>
      <c r="Z48" s="1" t="str">
        <f t="shared" si="12"/>
        <v/>
      </c>
      <c r="AA48" s="1" t="str">
        <f t="shared" si="12"/>
        <v/>
      </c>
      <c r="AB48" s="20"/>
      <c r="AC48" s="76" t="str">
        <f t="shared" si="12"/>
        <v>2-7</v>
      </c>
      <c r="AD48" s="7" t="str">
        <f t="shared" si="12"/>
        <v/>
      </c>
      <c r="AE48" s="6" t="str">
        <f t="shared" si="12"/>
        <v>1-9</v>
      </c>
      <c r="AF48" s="1" t="str">
        <f t="shared" si="12"/>
        <v/>
      </c>
      <c r="AG48" s="1" t="str">
        <f t="shared" si="12"/>
        <v>1-4</v>
      </c>
      <c r="AH48" s="1" t="str">
        <f t="shared" si="12"/>
        <v/>
      </c>
      <c r="AI48" s="1" t="str">
        <f t="shared" si="12"/>
        <v>2-8</v>
      </c>
      <c r="AJ48" s="1" t="str">
        <f t="shared" si="12"/>
        <v/>
      </c>
      <c r="AK48" s="7" t="str">
        <f t="shared" si="12"/>
        <v/>
      </c>
      <c r="AM48" t="s">
        <v>82</v>
      </c>
      <c r="AN48" s="1" t="s">
        <v>15</v>
      </c>
      <c r="AO48" s="61" t="s">
        <v>9</v>
      </c>
      <c r="AP48" s="57" t="s">
        <v>8</v>
      </c>
      <c r="AQ48" s="62" t="s">
        <v>6</v>
      </c>
      <c r="AR48" s="58" t="s">
        <v>7</v>
      </c>
      <c r="AT48" s="1" t="s">
        <v>16</v>
      </c>
      <c r="AU48" s="61" t="s">
        <v>9</v>
      </c>
      <c r="AV48" s="57" t="s">
        <v>8</v>
      </c>
      <c r="AW48" s="62" t="s">
        <v>6</v>
      </c>
      <c r="AX48" s="58" t="s">
        <v>7</v>
      </c>
    </row>
    <row r="49" spans="1:50" x14ac:dyDescent="0.45">
      <c r="A49" s="6">
        <v>39</v>
      </c>
      <c r="B49" s="8">
        <f t="shared" si="3"/>
        <v>45334</v>
      </c>
      <c r="C49" s="6" t="str">
        <f t="shared" si="10"/>
        <v>2-7</v>
      </c>
      <c r="D49" s="1" t="str">
        <f t="shared" si="10"/>
        <v/>
      </c>
      <c r="E49" s="1" t="str">
        <f t="shared" si="10"/>
        <v>2-8</v>
      </c>
      <c r="F49" s="1" t="str">
        <f t="shared" si="10"/>
        <v>1-9</v>
      </c>
      <c r="G49" s="1" t="str">
        <f t="shared" si="10"/>
        <v/>
      </c>
      <c r="H49" s="1" t="str">
        <f t="shared" si="10"/>
        <v/>
      </c>
      <c r="I49" s="2" t="str">
        <f t="shared" si="11"/>
        <v/>
      </c>
      <c r="J49" s="6" t="str">
        <f t="shared" si="11"/>
        <v/>
      </c>
      <c r="K49" s="70" t="str">
        <f t="shared" si="11"/>
        <v>1-4</v>
      </c>
      <c r="L49" s="1" t="str">
        <f t="shared" si="11"/>
        <v/>
      </c>
      <c r="M49" s="1" t="str">
        <f t="shared" si="11"/>
        <v>2-7</v>
      </c>
      <c r="N49" s="1" t="str">
        <f t="shared" si="11"/>
        <v/>
      </c>
      <c r="O49" s="1" t="str">
        <f t="shared" si="11"/>
        <v/>
      </c>
      <c r="P49" s="76" t="str">
        <f t="shared" si="11"/>
        <v>1-9</v>
      </c>
      <c r="Q49" s="6" t="str">
        <f t="shared" si="11"/>
        <v>1-4</v>
      </c>
      <c r="R49" s="1" t="str">
        <f t="shared" si="11"/>
        <v/>
      </c>
      <c r="S49" s="1" t="str">
        <f t="shared" si="11"/>
        <v>2-8</v>
      </c>
      <c r="T49" s="1" t="str">
        <f t="shared" si="11"/>
        <v/>
      </c>
      <c r="U49" s="1" t="str">
        <f t="shared" si="11"/>
        <v/>
      </c>
      <c r="V49" s="1" t="str">
        <f t="shared" si="11"/>
        <v/>
      </c>
      <c r="W49" s="7"/>
      <c r="X49" s="6" t="str">
        <f t="shared" si="12"/>
        <v>1-9</v>
      </c>
      <c r="Y49" s="1" t="str">
        <f t="shared" si="12"/>
        <v/>
      </c>
      <c r="Z49" s="1" t="str">
        <f t="shared" si="12"/>
        <v/>
      </c>
      <c r="AA49" s="1" t="str">
        <f t="shared" si="12"/>
        <v/>
      </c>
      <c r="AB49" s="20"/>
      <c r="AC49" s="76" t="str">
        <f t="shared" si="12"/>
        <v>2-7</v>
      </c>
      <c r="AD49" s="7" t="str">
        <f t="shared" si="12"/>
        <v/>
      </c>
      <c r="AE49" s="6" t="str">
        <f t="shared" si="12"/>
        <v>1-9</v>
      </c>
      <c r="AF49" s="1" t="str">
        <f t="shared" si="12"/>
        <v/>
      </c>
      <c r="AG49" s="1" t="str">
        <f t="shared" si="12"/>
        <v>1-4</v>
      </c>
      <c r="AH49" s="1" t="str">
        <f t="shared" si="12"/>
        <v/>
      </c>
      <c r="AI49" s="1" t="str">
        <f t="shared" si="12"/>
        <v>2-8</v>
      </c>
      <c r="AJ49" s="1" t="str">
        <f t="shared" si="12"/>
        <v/>
      </c>
      <c r="AK49" s="7" t="str">
        <f t="shared" si="12"/>
        <v/>
      </c>
      <c r="AN49" s="1" t="s">
        <v>23</v>
      </c>
      <c r="AO49" s="1">
        <f ca="1">COUNTIF(OFFSET($C$4,INT(_xlfn.DAYS(初期設定!$C14,$B$4)/7),0,INT(_xlfn.DAYS(初期設定!$C15,$B$4)/7)-INT(_xlfn.DAYS(初期設定!$C14,$B$4)/7)+1,35),AO48)-IF(WEEKDAY(初期設定!$C14,2)=1,0,COUNTIF(OFFSET($C$4,INT(_xlfn.DAYS(初期設定!$C14,$B$4)/7),0,1,WEEKDAY(初期設定!$C14,2)*7-7),AO48))-IF(WEEKDAY(初期設定!$C15,2)=5,0,COUNTIF(OFFSET($C$4,INT(_xlfn.DAYS(初期設定!$C15,$B$4)/7),WEEKDAY(初期設定!$C15,2)*7-7,1,42-WEEKDAY(初期設定!$C15,2)*7),AO48))</f>
        <v>17</v>
      </c>
      <c r="AP49" s="1">
        <f ca="1">COUNTIF(OFFSET($C$4,INT(_xlfn.DAYS(初期設定!$C14,$B$4)/7),0,INT(_xlfn.DAYS(初期設定!$C15,$B$4)/7)-INT(_xlfn.DAYS(初期設定!$C14,$B$4)/7)+1,35),AP48)-IF(WEEKDAY(初期設定!$C14,2)=1,0,COUNTIF(OFFSET($C$4,INT(_xlfn.DAYS(初期設定!$C14,$B$4)/7),0,1,WEEKDAY(初期設定!$C14,2)*7-7),AP48))-IF(WEEKDAY(初期設定!$C15,2)=5,0,COUNTIF(OFFSET($C$4,INT(_xlfn.DAYS(初期設定!$C15,$B$4)/7),WEEKDAY(初期設定!$C15,2)*7-7,1,42-WEEKDAY(初期設定!$C15,2)*7),AP48))</f>
        <v>22</v>
      </c>
      <c r="AQ49" s="1">
        <f ca="1">COUNTIF(OFFSET($C$4,INT(_xlfn.DAYS(初期設定!$C14,$B$4)/7),0,INT(_xlfn.DAYS(初期設定!$C15,$B$4)/7)-INT(_xlfn.DAYS(初期設定!$C14,$B$4)/7)+1,35),AQ48)-IF(WEEKDAY(初期設定!$C14,2)=1,0,COUNTIF(OFFSET($C$4,INT(_xlfn.DAYS(初期設定!$C14,$B$4)/7),0,1,WEEKDAY(初期設定!$C14,2)*7-7),AQ48))-IF(WEEKDAY(初期設定!$C15,2)=5,0,COUNTIF(OFFSET($C$4,INT(_xlfn.DAYS(初期設定!$C15,$B$4)/7),WEEKDAY(初期設定!$C15,2)*7-7,1,42-WEEKDAY(初期設定!$C15,2)*7),AQ48))</f>
        <v>17</v>
      </c>
      <c r="AR49" s="1">
        <f ca="1">COUNTIF(OFFSET($C$4,INT(_xlfn.DAYS(初期設定!$C14,$B$4)/7),0,INT(_xlfn.DAYS(初期設定!$C15,$B$4)/7)-INT(_xlfn.DAYS(初期設定!$C14,$B$4)/7)+1,35),AR48)-IF(WEEKDAY(初期設定!$C14,2)=1,0,COUNTIF(OFFSET($C$4,INT(_xlfn.DAYS(初期設定!$C14,$B$4)/7),0,1,WEEKDAY(初期設定!$C14,2)*7-7),AR48))-IF(WEEKDAY(初期設定!$C15,2)=5,0,COUNTIF(OFFSET($C$4,INT(_xlfn.DAYS(初期設定!$C15,$B$4)/7),WEEKDAY(初期設定!$C15,2)*7-7,1,42-WEEKDAY(初期設定!$C15,2)*7),AR48))</f>
        <v>17</v>
      </c>
      <c r="AT49" s="1" t="s">
        <v>24</v>
      </c>
      <c r="AU49" s="1">
        <f ca="1">COUNTIF(OFFSET($C$4,INT(_xlfn.DAYS(初期設定!$C15,$B$4)/7),0,INT(_xlfn.DAYS(初期設定!$C16,$B$4)/7)-INT(_xlfn.DAYS(初期設定!$C15,$B$4)/7)+1,35),AU48)-IF(WEEKDAY(初期設定!$C15,2)=1,0,COUNTIF(OFFSET($C$4,INT(_xlfn.DAYS(初期設定!$C15,$B$4)/7),0,1,WEEKDAY(初期設定!$C15,2)*7-7),AU48))-IF(WEEKDAY(初期設定!$C16,2)=5,0,COUNTIF(OFFSET($C$4,INT(_xlfn.DAYS(初期設定!$C16,$B$4)/7),WEEKDAY(初期設定!$C16,2)*7-7,1,42-WEEKDAY(初期設定!$C16,2)*7),AU48))</f>
        <v>13</v>
      </c>
      <c r="AV49" s="1">
        <f ca="1">COUNTIF(OFFSET($C$4,INT(_xlfn.DAYS(初期設定!$C15,$B$4)/7),0,INT(_xlfn.DAYS(初期設定!$C16,$B$4)/7)-INT(_xlfn.DAYS(初期設定!$C15,$B$4)/7)+1,35),AV48)-IF(WEEKDAY(初期設定!$C15,2)=1,0,COUNTIF(OFFSET($C$4,INT(_xlfn.DAYS(初期設定!$C15,$B$4)/7),0,1,WEEKDAY(初期設定!$C15,2)*7-7),AV48))-IF(WEEKDAY(初期設定!$C16,2)=5,0,COUNTIF(OFFSET($C$4,INT(_xlfn.DAYS(初期設定!$C16,$B$4)/7),WEEKDAY(初期設定!$C16,2)*7-7,1,42-WEEKDAY(初期設定!$C16,2)*7),AV48))</f>
        <v>19</v>
      </c>
      <c r="AW49" s="1">
        <f ca="1">COUNTIF(OFFSET($C$4,INT(_xlfn.DAYS(初期設定!$C15,$B$4)/7),0,INT(_xlfn.DAYS(初期設定!$C16,$B$4)/7)-INT(_xlfn.DAYS(初期設定!$C15,$B$4)/7)+1,35),AW48)-IF(WEEKDAY(初期設定!$C15,2)=1,0,COUNTIF(OFFSET($C$4,INT(_xlfn.DAYS(初期設定!$C15,$B$4)/7),0,1,WEEKDAY(初期設定!$C15,2)*7-7),AW48))-IF(WEEKDAY(初期設定!$C16,2)=5,0,COUNTIF(OFFSET($C$4,INT(_xlfn.DAYS(初期設定!$C16,$B$4)/7),WEEKDAY(初期設定!$C16,2)*7-7,1,42-WEEKDAY(初期設定!$C16,2)*7),AW48))</f>
        <v>14</v>
      </c>
      <c r="AX49" s="1">
        <f ca="1">COUNTIF(OFFSET($C$4,INT(_xlfn.DAYS(初期設定!$C15,$B$4)/7),0,INT(_xlfn.DAYS(初期設定!$C16,$B$4)/7)-INT(_xlfn.DAYS(初期設定!$C15,$B$4)/7)+1,35),AX48)-IF(WEEKDAY(初期設定!$C15,2)=1,0,COUNTIF(OFFSET($C$4,INT(_xlfn.DAYS(初期設定!$C15,$B$4)/7),0,1,WEEKDAY(初期設定!$C15,2)*7-7),AX48))-IF(WEEKDAY(初期設定!$C16,2)=5,0,COUNTIF(OFFSET($C$4,INT(_xlfn.DAYS(初期設定!$C16,$B$4)/7),WEEKDAY(初期設定!$C16,2)*7-7,1,42-WEEKDAY(初期設定!$C16,2)*7),AX48))</f>
        <v>14</v>
      </c>
    </row>
    <row r="50" spans="1:50" x14ac:dyDescent="0.45">
      <c r="A50" s="6">
        <v>40</v>
      </c>
      <c r="B50" s="8">
        <f t="shared" si="3"/>
        <v>45341</v>
      </c>
      <c r="C50" s="6" t="str">
        <f t="shared" si="10"/>
        <v>2-7</v>
      </c>
      <c r="D50" s="1" t="str">
        <f t="shared" si="10"/>
        <v/>
      </c>
      <c r="E50" s="1" t="str">
        <f t="shared" si="10"/>
        <v>2-8</v>
      </c>
      <c r="F50" s="1" t="str">
        <f t="shared" si="10"/>
        <v>1-9</v>
      </c>
      <c r="G50" s="1" t="str">
        <f t="shared" si="10"/>
        <v/>
      </c>
      <c r="H50" s="1" t="str">
        <f t="shared" si="10"/>
        <v/>
      </c>
      <c r="I50" s="2" t="str">
        <f t="shared" si="11"/>
        <v/>
      </c>
      <c r="J50" s="6" t="str">
        <f t="shared" si="11"/>
        <v/>
      </c>
      <c r="K50" s="70" t="str">
        <f t="shared" si="11"/>
        <v>1-4</v>
      </c>
      <c r="L50" s="1" t="str">
        <f t="shared" si="11"/>
        <v/>
      </c>
      <c r="M50" s="1" t="str">
        <f t="shared" si="11"/>
        <v>2-7</v>
      </c>
      <c r="N50" s="1" t="str">
        <f t="shared" si="11"/>
        <v/>
      </c>
      <c r="O50" s="1" t="str">
        <f t="shared" si="11"/>
        <v/>
      </c>
      <c r="P50" s="76" t="str">
        <f t="shared" si="11"/>
        <v>1-9</v>
      </c>
      <c r="Q50" s="6" t="str">
        <f t="shared" si="11"/>
        <v>1-4</v>
      </c>
      <c r="R50" s="1" t="str">
        <f t="shared" si="11"/>
        <v/>
      </c>
      <c r="S50" s="1" t="str">
        <f t="shared" si="11"/>
        <v>2-8</v>
      </c>
      <c r="T50" s="1" t="str">
        <f t="shared" si="11"/>
        <v/>
      </c>
      <c r="U50" s="1" t="str">
        <f t="shared" si="11"/>
        <v/>
      </c>
      <c r="V50" s="1" t="str">
        <f t="shared" si="11"/>
        <v/>
      </c>
      <c r="W50" s="7"/>
      <c r="X50" s="6" t="str">
        <f t="shared" si="12"/>
        <v>1-9</v>
      </c>
      <c r="Y50" s="1" t="str">
        <f t="shared" si="12"/>
        <v/>
      </c>
      <c r="Z50" s="1" t="str">
        <f t="shared" si="12"/>
        <v/>
      </c>
      <c r="AA50" s="1" t="str">
        <f t="shared" si="12"/>
        <v/>
      </c>
      <c r="AB50" s="20"/>
      <c r="AC50" s="76" t="str">
        <f t="shared" si="12"/>
        <v>2-7</v>
      </c>
      <c r="AD50" s="7" t="str">
        <f t="shared" si="12"/>
        <v/>
      </c>
      <c r="AE50" s="6" t="str">
        <f t="shared" si="12"/>
        <v>1-9</v>
      </c>
      <c r="AF50" s="1" t="str">
        <f t="shared" si="12"/>
        <v/>
      </c>
      <c r="AG50" s="1" t="str">
        <f t="shared" si="12"/>
        <v>1-4</v>
      </c>
      <c r="AH50" s="1" t="str">
        <f t="shared" si="12"/>
        <v/>
      </c>
      <c r="AI50" s="1" t="str">
        <f t="shared" si="12"/>
        <v>2-8</v>
      </c>
      <c r="AJ50" s="1" t="str">
        <f t="shared" si="12"/>
        <v/>
      </c>
      <c r="AK50" s="7" t="str">
        <f t="shared" si="12"/>
        <v/>
      </c>
      <c r="AM50" s="33"/>
      <c r="AN50" s="1" t="s">
        <v>93</v>
      </c>
      <c r="AO50" s="1">
        <f ca="1">IF(TODAY()&gt;=初期設定!$C15,0,COUNTIF(OFFSET($C$4,INT(_xlfn.DAYS(TODAY(),$B$4)/7),0,INT(_xlfn.DAYS(初期設定!$C15,$B$4)/7)-INT(_xlfn.DAYS(TODAY(),$B$4)/7)+1,35),AO$4)-IF(WEEKDAY(TODAY(),2)=1,0,COUNTIF(OFFSET($C$4,INT(_xlfn.DAYS(TODAY(),$B$4)/7),0,1,WEEKDAY(TODAY()-1,2)*7),AO$4))-IF(WEEKDAY(初期設定!$C15,2)=5,0,COUNTIF(OFFSET($C$4,INT(_xlfn.DAYS(初期設定!$C15,$B$4)/7),WEEKDAY(初期設定!$C15-1,2)*7,1,42-WEEKDAY(初期設定!$C15,2)*7),AO$4)))-AO6-AU6-BA6-AO28-AU28-BA28</f>
        <v>17</v>
      </c>
      <c r="AP50" s="1">
        <f ca="1">IF(TODAY()&gt;=初期設定!$C15,0,COUNTIF(OFFSET($C$4,INT(_xlfn.DAYS(TODAY(),$B$4)/7),0,INT(_xlfn.DAYS(初期設定!$C15,$B$4)/7)-INT(_xlfn.DAYS(TODAY(),$B$4)/7)+1,35),AP$4)-IF(WEEKDAY(TODAY(),2)=1,0,COUNTIF(OFFSET($C$4,INT(_xlfn.DAYS(TODAY(),$B$4)/7),0,1,WEEKDAY(TODAY()-1,2)*7),AP$4))-IF(WEEKDAY(初期設定!$C15,2)=5,0,COUNTIF(OFFSET($C$4,INT(_xlfn.DAYS(初期設定!$C15,$B$4)/7),WEEKDAY(初期設定!$C15-1,2)*7,1,42-WEEKDAY(初期設定!$C15,2)*7),AP$4)))-AP6-AV6-BB6-AP28-AV28-BB28</f>
        <v>22</v>
      </c>
      <c r="AQ50" s="1">
        <f ca="1">IF(TODAY()&gt;=初期設定!$C15,0,COUNTIF(OFFSET($C$4,INT(_xlfn.DAYS(TODAY(),$B$4)/7),0,INT(_xlfn.DAYS(初期設定!$C15,$B$4)/7)-INT(_xlfn.DAYS(TODAY(),$B$4)/7)+1,35),AQ$4)-IF(WEEKDAY(TODAY(),2)=1,0,COUNTIF(OFFSET($C$4,INT(_xlfn.DAYS(TODAY(),$B$4)/7),0,1,WEEKDAY(TODAY()-1,2)*7),AQ$4))-IF(WEEKDAY(初期設定!$C15,2)=5,0,COUNTIF(OFFSET($C$4,INT(_xlfn.DAYS(初期設定!$C15,$B$4)/7),WEEKDAY(初期設定!$C15-1,2)*7,1,42-WEEKDAY(初期設定!$C15,2)*7),AQ$4)))-AQ6-AW6-BC6-AQ28-AW28-BC28</f>
        <v>17</v>
      </c>
      <c r="AR50" s="1">
        <f ca="1">IF(TODAY()&gt;=初期設定!$C15,0,COUNTIF(OFFSET($C$4,INT(_xlfn.DAYS(TODAY(),$B$4)/7),0,INT(_xlfn.DAYS(初期設定!$C15,$B$4)/7)-INT(_xlfn.DAYS(TODAY(),$B$4)/7)+1,35),AR$4)-IF(WEEKDAY(TODAY(),2)=1,0,COUNTIF(OFFSET($C$4,INT(_xlfn.DAYS(TODAY(),$B$4)/7),0,1,WEEKDAY(TODAY()-1,2)*7),AR$4))-IF(WEEKDAY(初期設定!$C15,2)=5,0,COUNTIF(OFFSET($C$4,INT(_xlfn.DAYS(初期設定!$C15,$B$4)/7),WEEKDAY(初期設定!$C15-1,2)*7,1,42-WEEKDAY(初期設定!$C15,2)*7),AR$4)))-AR6-AX6-BD6-AR28-AX28-BD28</f>
        <v>17</v>
      </c>
      <c r="AT50" s="1" t="s">
        <v>93</v>
      </c>
      <c r="AU50" s="1">
        <f ca="1">IF(TODAY()&gt;=初期設定!$C16,0,COUNTIF(OFFSET($C$4,INT(_xlfn.DAYS(TODAY(),$B$4)/7),0,INT(_xlfn.DAYS(初期設定!$C16,$B$4)/7)-INT(_xlfn.DAYS(TODAY(),$B$4)/7)+1,35),AU$4)-IF(WEEKDAY(TODAY(),2)=1,0,COUNTIF(OFFSET($C$4,INT(_xlfn.DAYS(TODAY(),$B$4)/7),0,1,WEEKDAY(TODAY()-1,2)*7),AU$4))-IF(WEEKDAY(初期設定!$C16,2)=5,0,COUNTIF(OFFSET($C$4,INT(_xlfn.DAYS(初期設定!$C16,$B$4)/7),WEEKDAY(初期設定!$C16-1,2)*7,1,42-WEEKDAY(初期設定!$C16,2)*7),AU$4)))-AO6-AU6-BA6-AO28-AU28-BA28-AO50</f>
        <v>13</v>
      </c>
      <c r="AV50" s="1">
        <f ca="1">IF(TODAY()&gt;=初期設定!$C16,0,COUNTIF(OFFSET($C$4,INT(_xlfn.DAYS(TODAY(),$B$4)/7),0,INT(_xlfn.DAYS(初期設定!$C16,$B$4)/7)-INT(_xlfn.DAYS(TODAY(),$B$4)/7)+1,35),AV$4)-IF(WEEKDAY(TODAY(),2)=1,0,COUNTIF(OFFSET($C$4,INT(_xlfn.DAYS(TODAY(),$B$4)/7),0,1,WEEKDAY(TODAY()-1,2)*7),AV$4))-IF(WEEKDAY(初期設定!$C16,2)=5,0,COUNTIF(OFFSET($C$4,INT(_xlfn.DAYS(初期設定!$C16,$B$4)/7),WEEKDAY(初期設定!$C16-1,2)*7,1,42-WEEKDAY(初期設定!$C16,2)*7),AV$4)))-AP6-AV6-BB6-AP28-AV28-BB28-AP50</f>
        <v>19</v>
      </c>
      <c r="AW50" s="1">
        <f ca="1">IF(TODAY()&gt;=初期設定!$C16,0,COUNTIF(OFFSET($C$4,INT(_xlfn.DAYS(TODAY(),$B$4)/7),0,INT(_xlfn.DAYS(初期設定!$C16,$B$4)/7)-INT(_xlfn.DAYS(TODAY(),$B$4)/7)+1,35),AW$4)-IF(WEEKDAY(TODAY(),2)=1,0,COUNTIF(OFFSET($C$4,INT(_xlfn.DAYS(TODAY(),$B$4)/7),0,1,WEEKDAY(TODAY()-1,2)*7),AW$4))-IF(WEEKDAY(初期設定!$C16,2)=5,0,COUNTIF(OFFSET($C$4,INT(_xlfn.DAYS(初期設定!$C16,$B$4)/7),WEEKDAY(初期設定!$C16-1,2)*7,1,42-WEEKDAY(初期設定!$C16,2)*7),AW$4)))-AQ6-AW6-BC6-AQ28-AW28-BC28-AQ50</f>
        <v>14</v>
      </c>
      <c r="AX50" s="1">
        <f ca="1">IF(TODAY()&gt;=初期設定!$C16,0,COUNTIF(OFFSET($C$4,INT(_xlfn.DAYS(TODAY(),$B$4)/7),0,INT(_xlfn.DAYS(初期設定!$C16,$B$4)/7)-INT(_xlfn.DAYS(TODAY(),$B$4)/7)+1,35),AX$4)-IF(WEEKDAY(TODAY(),2)=1,0,COUNTIF(OFFSET($C$4,INT(_xlfn.DAYS(TODAY(),$B$4)/7),0,1,WEEKDAY(TODAY()-1,2)*7),AX$4))-IF(WEEKDAY(初期設定!$C16,2)=5,0,COUNTIF(OFFSET($C$4,INT(_xlfn.DAYS(初期設定!$C16,$B$4)/7),WEEKDAY(初期設定!$C16-1,2)*7,1,42-WEEKDAY(初期設定!$C16,2)*7),AX$4)))-AR6-AX6-BD6-AR28-AX28-BD28-AR50</f>
        <v>14</v>
      </c>
    </row>
    <row r="51" spans="1:50" x14ac:dyDescent="0.45">
      <c r="A51" s="6">
        <v>41</v>
      </c>
      <c r="B51" s="8">
        <f t="shared" si="3"/>
        <v>45348</v>
      </c>
      <c r="C51" s="6" t="str">
        <f t="shared" si="10"/>
        <v>2-7</v>
      </c>
      <c r="D51" s="1" t="str">
        <f t="shared" si="10"/>
        <v/>
      </c>
      <c r="E51" s="1" t="str">
        <f t="shared" si="10"/>
        <v>2-8</v>
      </c>
      <c r="F51" s="1" t="str">
        <f t="shared" si="10"/>
        <v>1-9</v>
      </c>
      <c r="G51" s="1" t="str">
        <f t="shared" si="10"/>
        <v/>
      </c>
      <c r="H51" s="1" t="str">
        <f t="shared" si="10"/>
        <v/>
      </c>
      <c r="I51" s="2" t="str">
        <f t="shared" si="11"/>
        <v/>
      </c>
      <c r="J51" s="6" t="str">
        <f t="shared" si="11"/>
        <v/>
      </c>
      <c r="K51" s="70" t="str">
        <f t="shared" si="11"/>
        <v>1-4</v>
      </c>
      <c r="L51" s="1" t="str">
        <f t="shared" si="11"/>
        <v/>
      </c>
      <c r="M51" s="1" t="str">
        <f t="shared" si="11"/>
        <v>2-7</v>
      </c>
      <c r="N51" s="1" t="str">
        <f t="shared" si="11"/>
        <v/>
      </c>
      <c r="O51" s="1" t="str">
        <f t="shared" si="11"/>
        <v/>
      </c>
      <c r="P51" s="76" t="str">
        <f t="shared" si="11"/>
        <v>1-9</v>
      </c>
      <c r="Q51" s="6" t="str">
        <f t="shared" si="11"/>
        <v>1-4</v>
      </c>
      <c r="R51" s="1" t="str">
        <f t="shared" si="11"/>
        <v/>
      </c>
      <c r="S51" s="1" t="str">
        <f t="shared" si="11"/>
        <v>2-8</v>
      </c>
      <c r="T51" s="1" t="str">
        <f t="shared" si="11"/>
        <v/>
      </c>
      <c r="U51" s="1" t="str">
        <f t="shared" si="11"/>
        <v/>
      </c>
      <c r="V51" s="1" t="str">
        <f t="shared" si="11"/>
        <v/>
      </c>
      <c r="W51" s="7"/>
      <c r="X51" s="6" t="str">
        <f t="shared" si="12"/>
        <v>1-9</v>
      </c>
      <c r="Y51" s="1" t="str">
        <f t="shared" si="12"/>
        <v/>
      </c>
      <c r="Z51" s="1" t="str">
        <f t="shared" si="12"/>
        <v/>
      </c>
      <c r="AA51" s="1" t="str">
        <f t="shared" si="12"/>
        <v/>
      </c>
      <c r="AB51" s="20"/>
      <c r="AC51" s="76" t="str">
        <f t="shared" si="12"/>
        <v>2-7</v>
      </c>
      <c r="AD51" s="7" t="str">
        <f t="shared" si="12"/>
        <v/>
      </c>
      <c r="AE51" s="6" t="str">
        <f t="shared" si="12"/>
        <v>1-9</v>
      </c>
      <c r="AF51" s="1" t="str">
        <f t="shared" si="12"/>
        <v/>
      </c>
      <c r="AG51" s="1" t="str">
        <f t="shared" si="12"/>
        <v>1-4</v>
      </c>
      <c r="AH51" s="1" t="str">
        <f t="shared" si="12"/>
        <v/>
      </c>
      <c r="AI51" s="1" t="str">
        <f t="shared" si="12"/>
        <v>2-8</v>
      </c>
      <c r="AJ51" s="1" t="str">
        <f t="shared" si="12"/>
        <v/>
      </c>
      <c r="AK51" s="7" t="str">
        <f t="shared" si="12"/>
        <v/>
      </c>
      <c r="AM51" s="33"/>
      <c r="AN51" s="1">
        <v>18</v>
      </c>
      <c r="AO51" s="1"/>
      <c r="AP51" s="1"/>
      <c r="AQ51" s="1"/>
      <c r="AR51" s="1"/>
      <c r="AT51" s="1">
        <v>18</v>
      </c>
      <c r="AU51" s="1"/>
      <c r="AV51" s="1"/>
      <c r="AW51" s="1"/>
      <c r="AX51" s="1"/>
    </row>
    <row r="52" spans="1:50" x14ac:dyDescent="0.45">
      <c r="A52" s="6">
        <v>42</v>
      </c>
      <c r="B52" s="8">
        <f t="shared" si="3"/>
        <v>45355</v>
      </c>
      <c r="C52" s="6" t="str">
        <f t="shared" si="10"/>
        <v>2-7</v>
      </c>
      <c r="D52" s="1" t="str">
        <f t="shared" si="10"/>
        <v/>
      </c>
      <c r="E52" s="1" t="str">
        <f t="shared" si="10"/>
        <v>2-8</v>
      </c>
      <c r="F52" s="1" t="str">
        <f t="shared" si="10"/>
        <v>1-9</v>
      </c>
      <c r="G52" s="1" t="str">
        <f t="shared" si="10"/>
        <v/>
      </c>
      <c r="H52" s="1" t="str">
        <f t="shared" si="10"/>
        <v/>
      </c>
      <c r="I52" s="2" t="str">
        <f t="shared" si="11"/>
        <v/>
      </c>
      <c r="J52" s="6" t="str">
        <f t="shared" si="11"/>
        <v/>
      </c>
      <c r="K52" s="70" t="str">
        <f t="shared" si="11"/>
        <v>1-4</v>
      </c>
      <c r="L52" s="1" t="str">
        <f t="shared" si="11"/>
        <v/>
      </c>
      <c r="M52" s="1" t="str">
        <f t="shared" si="11"/>
        <v>2-7</v>
      </c>
      <c r="N52" s="1" t="str">
        <f t="shared" si="11"/>
        <v/>
      </c>
      <c r="O52" s="1" t="str">
        <f t="shared" si="11"/>
        <v/>
      </c>
      <c r="P52" s="76" t="str">
        <f t="shared" si="11"/>
        <v>1-9</v>
      </c>
      <c r="Q52" s="6" t="str">
        <f t="shared" si="11"/>
        <v>1-4</v>
      </c>
      <c r="R52" s="1" t="str">
        <f t="shared" si="11"/>
        <v/>
      </c>
      <c r="S52" s="1" t="str">
        <f t="shared" si="11"/>
        <v>2-8</v>
      </c>
      <c r="T52" s="1" t="str">
        <f t="shared" si="11"/>
        <v/>
      </c>
      <c r="U52" s="1" t="str">
        <f t="shared" si="11"/>
        <v/>
      </c>
      <c r="V52" s="1" t="str">
        <f t="shared" si="11"/>
        <v/>
      </c>
      <c r="W52" s="7"/>
      <c r="X52" s="6" t="str">
        <f t="shared" si="12"/>
        <v>1-9</v>
      </c>
      <c r="Y52" s="1" t="str">
        <f t="shared" si="12"/>
        <v/>
      </c>
      <c r="Z52" s="1" t="str">
        <f t="shared" si="12"/>
        <v/>
      </c>
      <c r="AA52" s="1" t="str">
        <f t="shared" si="12"/>
        <v/>
      </c>
      <c r="AB52" s="20"/>
      <c r="AC52" s="76" t="str">
        <f t="shared" si="12"/>
        <v>2-7</v>
      </c>
      <c r="AD52" s="7" t="str">
        <f t="shared" si="12"/>
        <v/>
      </c>
      <c r="AE52" s="6" t="str">
        <f t="shared" si="12"/>
        <v>1-9</v>
      </c>
      <c r="AF52" s="1" t="str">
        <f t="shared" si="12"/>
        <v/>
      </c>
      <c r="AG52" s="1" t="str">
        <f t="shared" si="12"/>
        <v>1-4</v>
      </c>
      <c r="AH52" s="1" t="str">
        <f t="shared" si="12"/>
        <v/>
      </c>
      <c r="AI52" s="1" t="str">
        <f t="shared" si="12"/>
        <v>2-8</v>
      </c>
      <c r="AJ52" s="1" t="str">
        <f t="shared" si="12"/>
        <v/>
      </c>
      <c r="AK52" s="7" t="str">
        <f t="shared" si="12"/>
        <v/>
      </c>
      <c r="AN52" s="1">
        <v>17</v>
      </c>
      <c r="AO52" s="1"/>
      <c r="AP52" s="1"/>
      <c r="AQ52" s="1"/>
      <c r="AR52" s="1"/>
      <c r="AT52" s="1">
        <v>17</v>
      </c>
      <c r="AU52" s="1"/>
      <c r="AV52" s="1"/>
      <c r="AW52" s="1"/>
      <c r="AX52" s="1"/>
    </row>
    <row r="53" spans="1:50" x14ac:dyDescent="0.45">
      <c r="A53" s="6">
        <v>43</v>
      </c>
      <c r="B53" s="8">
        <f t="shared" si="3"/>
        <v>45362</v>
      </c>
      <c r="C53" s="6" t="str">
        <f t="shared" si="10"/>
        <v>2-7</v>
      </c>
      <c r="D53" s="1" t="str">
        <f t="shared" si="10"/>
        <v/>
      </c>
      <c r="E53" s="1" t="str">
        <f t="shared" si="10"/>
        <v>2-8</v>
      </c>
      <c r="F53" s="1" t="str">
        <f t="shared" si="10"/>
        <v>1-9</v>
      </c>
      <c r="G53" s="1" t="str">
        <f t="shared" si="10"/>
        <v/>
      </c>
      <c r="H53" s="1" t="str">
        <f t="shared" si="10"/>
        <v/>
      </c>
      <c r="I53" s="2" t="str">
        <f t="shared" si="11"/>
        <v/>
      </c>
      <c r="J53" s="6" t="str">
        <f t="shared" si="11"/>
        <v/>
      </c>
      <c r="K53" s="70" t="str">
        <f t="shared" si="11"/>
        <v>1-4</v>
      </c>
      <c r="L53" s="1" t="str">
        <f t="shared" si="11"/>
        <v/>
      </c>
      <c r="M53" s="1" t="str">
        <f t="shared" si="11"/>
        <v>2-7</v>
      </c>
      <c r="N53" s="1" t="str">
        <f t="shared" si="11"/>
        <v/>
      </c>
      <c r="O53" s="1" t="str">
        <f t="shared" si="11"/>
        <v/>
      </c>
      <c r="P53" s="76" t="str">
        <f t="shared" si="11"/>
        <v>1-9</v>
      </c>
      <c r="Q53" s="6" t="str">
        <f t="shared" si="11"/>
        <v>1-4</v>
      </c>
      <c r="R53" s="1" t="str">
        <f t="shared" si="11"/>
        <v/>
      </c>
      <c r="S53" s="1" t="str">
        <f t="shared" si="11"/>
        <v>2-8</v>
      </c>
      <c r="T53" s="1" t="str">
        <f t="shared" si="11"/>
        <v/>
      </c>
      <c r="U53" s="1" t="str">
        <f t="shared" si="11"/>
        <v/>
      </c>
      <c r="V53" s="1" t="str">
        <f t="shared" si="11"/>
        <v/>
      </c>
      <c r="W53" s="7"/>
      <c r="X53" s="6" t="str">
        <f t="shared" si="12"/>
        <v>1-9</v>
      </c>
      <c r="Y53" s="1" t="str">
        <f t="shared" si="12"/>
        <v/>
      </c>
      <c r="Z53" s="1" t="str">
        <f t="shared" si="12"/>
        <v/>
      </c>
      <c r="AA53" s="1" t="str">
        <f t="shared" si="12"/>
        <v/>
      </c>
      <c r="AB53" s="20"/>
      <c r="AC53" s="76" t="str">
        <f t="shared" si="12"/>
        <v>2-7</v>
      </c>
      <c r="AD53" s="7" t="str">
        <f t="shared" si="12"/>
        <v/>
      </c>
      <c r="AE53" s="6" t="str">
        <f t="shared" si="12"/>
        <v>1-9</v>
      </c>
      <c r="AF53" s="1" t="str">
        <f t="shared" si="12"/>
        <v/>
      </c>
      <c r="AG53" s="1" t="str">
        <f t="shared" si="12"/>
        <v>1-4</v>
      </c>
      <c r="AH53" s="1" t="str">
        <f t="shared" si="12"/>
        <v/>
      </c>
      <c r="AI53" s="1" t="str">
        <f t="shared" si="12"/>
        <v>2-8</v>
      </c>
      <c r="AJ53" s="1" t="str">
        <f t="shared" si="12"/>
        <v/>
      </c>
      <c r="AK53" s="7" t="str">
        <f t="shared" si="12"/>
        <v/>
      </c>
      <c r="AN53" s="1">
        <v>16</v>
      </c>
      <c r="AO53" s="1"/>
      <c r="AP53" s="1"/>
      <c r="AQ53" s="1"/>
      <c r="AR53" s="1"/>
      <c r="AT53" s="1">
        <v>16</v>
      </c>
      <c r="AU53" s="1"/>
      <c r="AV53" s="1"/>
      <c r="AW53" s="1"/>
      <c r="AX53" s="1"/>
    </row>
    <row r="54" spans="1:50" ht="18.600000000000001" thickBot="1" x14ac:dyDescent="0.5">
      <c r="A54" s="9">
        <v>44</v>
      </c>
      <c r="B54" s="10">
        <f t="shared" si="3"/>
        <v>45369</v>
      </c>
      <c r="C54" s="6" t="str">
        <f t="shared" si="10"/>
        <v>2-7</v>
      </c>
      <c r="D54" s="1" t="str">
        <f t="shared" si="10"/>
        <v/>
      </c>
      <c r="E54" s="1" t="str">
        <f t="shared" si="10"/>
        <v>2-8</v>
      </c>
      <c r="F54" s="1" t="str">
        <f t="shared" si="10"/>
        <v>1-9</v>
      </c>
      <c r="G54" s="1" t="str">
        <f t="shared" si="10"/>
        <v/>
      </c>
      <c r="H54" s="1" t="str">
        <f t="shared" si="10"/>
        <v/>
      </c>
      <c r="I54" s="2" t="str">
        <f t="shared" si="11"/>
        <v/>
      </c>
      <c r="J54" s="6" t="str">
        <f t="shared" si="11"/>
        <v/>
      </c>
      <c r="K54" s="70" t="str">
        <f t="shared" si="11"/>
        <v>1-4</v>
      </c>
      <c r="L54" s="1" t="str">
        <f t="shared" si="11"/>
        <v/>
      </c>
      <c r="M54" s="1" t="str">
        <f t="shared" si="11"/>
        <v>2-7</v>
      </c>
      <c r="N54" s="1" t="str">
        <f t="shared" si="11"/>
        <v/>
      </c>
      <c r="O54" s="1" t="str">
        <f t="shared" si="11"/>
        <v/>
      </c>
      <c r="P54" s="76" t="str">
        <f t="shared" si="11"/>
        <v>1-9</v>
      </c>
      <c r="Q54" s="6" t="str">
        <f t="shared" si="11"/>
        <v>1-4</v>
      </c>
      <c r="R54" s="1" t="str">
        <f t="shared" si="11"/>
        <v/>
      </c>
      <c r="S54" s="1" t="str">
        <f t="shared" si="11"/>
        <v>2-8</v>
      </c>
      <c r="T54" s="1" t="str">
        <f t="shared" si="11"/>
        <v/>
      </c>
      <c r="U54" s="1" t="str">
        <f t="shared" si="11"/>
        <v/>
      </c>
      <c r="V54" s="1" t="str">
        <f t="shared" si="11"/>
        <v/>
      </c>
      <c r="W54" s="7"/>
      <c r="X54" s="6" t="str">
        <f t="shared" si="12"/>
        <v>1-9</v>
      </c>
      <c r="Y54" s="1" t="str">
        <f t="shared" si="12"/>
        <v/>
      </c>
      <c r="Z54" s="1" t="str">
        <f t="shared" si="12"/>
        <v/>
      </c>
      <c r="AA54" s="1" t="str">
        <f t="shared" si="12"/>
        <v/>
      </c>
      <c r="AB54" s="20"/>
      <c r="AC54" s="76" t="str">
        <f t="shared" si="12"/>
        <v>2-7</v>
      </c>
      <c r="AD54" s="7" t="str">
        <f t="shared" si="12"/>
        <v/>
      </c>
      <c r="AE54" s="6" t="str">
        <f t="shared" si="12"/>
        <v>1-9</v>
      </c>
      <c r="AF54" s="1" t="str">
        <f t="shared" si="12"/>
        <v/>
      </c>
      <c r="AG54" s="1" t="str">
        <f t="shared" si="12"/>
        <v>1-4</v>
      </c>
      <c r="AH54" s="1" t="str">
        <f t="shared" si="12"/>
        <v/>
      </c>
      <c r="AI54" s="1" t="str">
        <f t="shared" si="12"/>
        <v>2-8</v>
      </c>
      <c r="AJ54" s="1" t="str">
        <f t="shared" si="12"/>
        <v/>
      </c>
      <c r="AK54" s="7" t="str">
        <f t="shared" si="12"/>
        <v/>
      </c>
      <c r="AN54" s="1">
        <v>15</v>
      </c>
      <c r="AO54" s="1"/>
      <c r="AP54" s="1"/>
      <c r="AQ54" s="1"/>
      <c r="AR54" s="1"/>
      <c r="AT54" s="1">
        <v>15</v>
      </c>
      <c r="AU54" s="1"/>
      <c r="AV54" s="1"/>
      <c r="AW54" s="1"/>
      <c r="AX54" s="1"/>
    </row>
    <row r="55" spans="1:50" ht="19.2" thickTop="1" thickBot="1" x14ac:dyDescent="0.5">
      <c r="A55" s="15"/>
      <c r="B55" s="16" t="s">
        <v>83</v>
      </c>
      <c r="C55" s="83">
        <f>COUNTIF(C44:C54,C$2)</f>
        <v>11</v>
      </c>
      <c r="D55" s="81">
        <f t="shared" ref="D55:AK55" si="13">COUNTIF(D44:D54,D$2)</f>
        <v>0</v>
      </c>
      <c r="E55" s="81">
        <f t="shared" si="13"/>
        <v>11</v>
      </c>
      <c r="F55" s="81">
        <f t="shared" si="13"/>
        <v>11</v>
      </c>
      <c r="G55" s="81">
        <f t="shared" si="13"/>
        <v>0</v>
      </c>
      <c r="H55" s="81">
        <f t="shared" si="13"/>
        <v>0</v>
      </c>
      <c r="I55" s="82">
        <f t="shared" si="13"/>
        <v>0</v>
      </c>
      <c r="J55" s="83">
        <f t="shared" si="13"/>
        <v>0</v>
      </c>
      <c r="K55" s="84">
        <f t="shared" si="13"/>
        <v>11</v>
      </c>
      <c r="L55" s="81">
        <f t="shared" si="13"/>
        <v>0</v>
      </c>
      <c r="M55" s="81">
        <f t="shared" si="13"/>
        <v>11</v>
      </c>
      <c r="N55" s="81">
        <f t="shared" si="13"/>
        <v>0</v>
      </c>
      <c r="O55" s="81">
        <f t="shared" si="13"/>
        <v>0</v>
      </c>
      <c r="P55" s="85">
        <f t="shared" si="13"/>
        <v>11</v>
      </c>
      <c r="Q55" s="83">
        <f t="shared" si="13"/>
        <v>11</v>
      </c>
      <c r="R55" s="81">
        <f t="shared" si="13"/>
        <v>0</v>
      </c>
      <c r="S55" s="81">
        <f t="shared" si="13"/>
        <v>11</v>
      </c>
      <c r="T55" s="81">
        <f t="shared" si="13"/>
        <v>0</v>
      </c>
      <c r="U55" s="81">
        <f t="shared" si="13"/>
        <v>0</v>
      </c>
      <c r="V55" s="81">
        <f t="shared" si="13"/>
        <v>0</v>
      </c>
      <c r="W55" s="85">
        <f t="shared" si="13"/>
        <v>0</v>
      </c>
      <c r="X55" s="83">
        <f t="shared" si="13"/>
        <v>11</v>
      </c>
      <c r="Y55" s="81">
        <f t="shared" si="13"/>
        <v>0</v>
      </c>
      <c r="Z55" s="81">
        <f t="shared" si="13"/>
        <v>0</v>
      </c>
      <c r="AA55" s="81">
        <f t="shared" si="13"/>
        <v>0</v>
      </c>
      <c r="AB55" s="81">
        <f t="shared" si="13"/>
        <v>0</v>
      </c>
      <c r="AC55" s="81">
        <f t="shared" si="13"/>
        <v>11</v>
      </c>
      <c r="AD55" s="85">
        <f t="shared" si="13"/>
        <v>0</v>
      </c>
      <c r="AE55" s="83">
        <f t="shared" si="13"/>
        <v>11</v>
      </c>
      <c r="AF55" s="81">
        <f t="shared" si="13"/>
        <v>0</v>
      </c>
      <c r="AG55" s="81">
        <f t="shared" si="13"/>
        <v>11</v>
      </c>
      <c r="AH55" s="81">
        <f t="shared" si="13"/>
        <v>0</v>
      </c>
      <c r="AI55" s="81">
        <f t="shared" si="13"/>
        <v>11</v>
      </c>
      <c r="AJ55" s="81">
        <f t="shared" si="13"/>
        <v>0</v>
      </c>
      <c r="AK55" s="85">
        <f t="shared" si="13"/>
        <v>0</v>
      </c>
      <c r="AN55" s="1">
        <v>14</v>
      </c>
      <c r="AO55" s="1"/>
      <c r="AP55" s="1"/>
      <c r="AQ55" s="1"/>
      <c r="AR55" s="1"/>
      <c r="AT55" s="1">
        <v>14</v>
      </c>
      <c r="AU55" s="1"/>
      <c r="AV55" s="1"/>
      <c r="AW55" s="1"/>
      <c r="AX55" s="1"/>
    </row>
    <row r="56" spans="1:50" x14ac:dyDescent="0.45">
      <c r="AN56" s="1">
        <v>13</v>
      </c>
      <c r="AO56" s="1"/>
      <c r="AP56" s="1"/>
      <c r="AQ56" s="1"/>
      <c r="AR56" s="1"/>
      <c r="AT56" s="1">
        <v>13</v>
      </c>
      <c r="AU56" s="1"/>
      <c r="AV56" s="1"/>
      <c r="AW56" s="1"/>
      <c r="AX56" s="1"/>
    </row>
    <row r="57" spans="1:50" x14ac:dyDescent="0.45">
      <c r="AM57" s="33"/>
      <c r="AN57" s="1">
        <v>12</v>
      </c>
      <c r="AO57" s="1"/>
      <c r="AP57" s="1"/>
      <c r="AQ57" s="1"/>
      <c r="AR57" s="1"/>
      <c r="AT57" s="1">
        <v>12</v>
      </c>
      <c r="AU57" s="1"/>
      <c r="AV57" s="1"/>
      <c r="AW57" s="1"/>
      <c r="AX57" s="1"/>
    </row>
    <row r="58" spans="1:50" x14ac:dyDescent="0.45">
      <c r="AM58" s="33"/>
      <c r="AN58" s="1">
        <v>11</v>
      </c>
      <c r="AO58" s="1"/>
      <c r="AP58" s="1"/>
      <c r="AQ58" s="1"/>
      <c r="AR58" s="1"/>
      <c r="AT58" s="1">
        <v>11</v>
      </c>
      <c r="AU58" s="1"/>
      <c r="AV58" s="1"/>
      <c r="AW58" s="1"/>
      <c r="AX58" s="1"/>
    </row>
    <row r="59" spans="1:50" x14ac:dyDescent="0.45">
      <c r="AN59" s="1">
        <v>10</v>
      </c>
      <c r="AO59" s="1"/>
      <c r="AP59" s="1"/>
      <c r="AQ59" s="1"/>
      <c r="AR59" s="1"/>
      <c r="AT59" s="1">
        <v>10</v>
      </c>
      <c r="AU59" s="1"/>
      <c r="AV59" s="1"/>
      <c r="AW59" s="1"/>
      <c r="AX59" s="1"/>
    </row>
    <row r="60" spans="1:50" x14ac:dyDescent="0.45">
      <c r="AN60" s="1">
        <v>9</v>
      </c>
      <c r="AO60" s="1"/>
      <c r="AP60" s="1"/>
      <c r="AQ60" s="1"/>
      <c r="AR60" s="1"/>
      <c r="AT60" s="1">
        <v>9</v>
      </c>
      <c r="AU60" s="1"/>
      <c r="AV60" s="1"/>
      <c r="AW60" s="1"/>
      <c r="AX60" s="1"/>
    </row>
    <row r="61" spans="1:50" x14ac:dyDescent="0.45">
      <c r="AN61" s="1">
        <v>8</v>
      </c>
      <c r="AO61" s="1"/>
      <c r="AP61" s="1"/>
      <c r="AQ61" s="1"/>
      <c r="AR61" s="1"/>
      <c r="AT61" s="1">
        <v>8</v>
      </c>
      <c r="AU61" s="1"/>
      <c r="AV61" s="1"/>
      <c r="AW61" s="1"/>
      <c r="AX61" s="98"/>
    </row>
    <row r="62" spans="1:50" x14ac:dyDescent="0.45">
      <c r="AN62" s="1">
        <v>7</v>
      </c>
      <c r="AO62" s="1"/>
      <c r="AP62" s="1"/>
      <c r="AQ62" s="1"/>
      <c r="AR62" s="1"/>
      <c r="AT62" s="1">
        <v>7</v>
      </c>
      <c r="AU62" s="1"/>
      <c r="AV62" s="1"/>
      <c r="AW62" s="1"/>
      <c r="AX62" s="1"/>
    </row>
    <row r="63" spans="1:50" x14ac:dyDescent="0.45">
      <c r="AN63" s="1">
        <v>6</v>
      </c>
      <c r="AO63" s="1"/>
      <c r="AP63" s="1"/>
      <c r="AQ63" s="1"/>
      <c r="AR63" s="1"/>
      <c r="AT63" s="1">
        <v>6</v>
      </c>
      <c r="AU63" s="1"/>
      <c r="AV63" s="1"/>
      <c r="AW63" s="1"/>
      <c r="AX63" s="1"/>
    </row>
    <row r="64" spans="1:50" x14ac:dyDescent="0.45">
      <c r="AN64" s="1">
        <v>5</v>
      </c>
      <c r="AO64" s="1"/>
      <c r="AP64" s="1"/>
      <c r="AQ64" s="1"/>
      <c r="AR64" s="1"/>
      <c r="AT64" s="1">
        <v>5</v>
      </c>
      <c r="AU64" s="1"/>
      <c r="AV64" s="1"/>
      <c r="AW64" s="1"/>
      <c r="AX64" s="1"/>
    </row>
    <row r="65" spans="40:50" x14ac:dyDescent="0.45">
      <c r="AN65" s="1">
        <v>4</v>
      </c>
      <c r="AO65" s="1"/>
      <c r="AP65" s="1"/>
      <c r="AQ65" s="1"/>
      <c r="AR65" s="1"/>
      <c r="AT65" s="1">
        <v>4</v>
      </c>
      <c r="AU65" s="1"/>
      <c r="AV65" s="1"/>
      <c r="AW65" s="1"/>
      <c r="AX65" s="1"/>
    </row>
    <row r="66" spans="40:50" x14ac:dyDescent="0.45">
      <c r="AN66" s="1">
        <v>3</v>
      </c>
      <c r="AO66" s="1"/>
      <c r="AP66" s="1"/>
      <c r="AQ66" s="1"/>
      <c r="AR66" s="1"/>
      <c r="AT66" s="1">
        <v>3</v>
      </c>
      <c r="AU66" s="1"/>
      <c r="AV66" s="1"/>
      <c r="AW66" s="1"/>
      <c r="AX66" s="1"/>
    </row>
    <row r="67" spans="40:50" x14ac:dyDescent="0.45">
      <c r="AN67" s="1">
        <v>2</v>
      </c>
      <c r="AO67" s="1"/>
      <c r="AP67" s="1"/>
      <c r="AQ67" s="1"/>
      <c r="AR67" s="1"/>
      <c r="AT67" s="1">
        <v>2</v>
      </c>
      <c r="AU67" s="1"/>
      <c r="AV67" s="1"/>
      <c r="AW67" s="1"/>
      <c r="AX67" s="1"/>
    </row>
    <row r="68" spans="40:50" x14ac:dyDescent="0.45">
      <c r="AN68" s="1">
        <v>1</v>
      </c>
      <c r="AO68" s="1"/>
      <c r="AP68" s="1"/>
      <c r="AQ68" s="1"/>
      <c r="AR68" s="1"/>
      <c r="AT68" s="1">
        <v>1</v>
      </c>
      <c r="AU68" s="1"/>
      <c r="AV68" s="1"/>
      <c r="AW68" s="1"/>
      <c r="AX68" s="1"/>
    </row>
  </sheetData>
  <phoneticPr fontId="1"/>
  <conditionalFormatting sqref="AN7:AR24">
    <cfRule type="expression" dxfId="19" priority="13">
      <formula>$AN7&gt;AN$5</formula>
    </cfRule>
  </conditionalFormatting>
  <conditionalFormatting sqref="AN29:AR46">
    <cfRule type="expression" dxfId="18" priority="9">
      <formula>$AN29&gt;AN$27</formula>
    </cfRule>
  </conditionalFormatting>
  <conditionalFormatting sqref="AN51:AR68">
    <cfRule type="expression" dxfId="17" priority="6">
      <formula>$AN51&gt;AN$49</formula>
    </cfRule>
  </conditionalFormatting>
  <conditionalFormatting sqref="AN48:AY70 C1:BD6 AZ48:BD49 AN7:BD47 C4:AK19 C7:AM69">
    <cfRule type="cellIs" dxfId="16" priority="17" operator="equal">
      <formula>"2-8"</formula>
    </cfRule>
    <cfRule type="cellIs" dxfId="15" priority="18" operator="equal">
      <formula>"2-7"</formula>
    </cfRule>
    <cfRule type="cellIs" dxfId="14" priority="19" operator="equal">
      <formula>"1-9"</formula>
    </cfRule>
    <cfRule type="cellIs" dxfId="13" priority="20" operator="equal">
      <formula>"1-4"</formula>
    </cfRule>
  </conditionalFormatting>
  <conditionalFormatting sqref="AO7:AR24">
    <cfRule type="expression" dxfId="12" priority="16">
      <formula>$AN6&gt;AO$6</formula>
    </cfRule>
  </conditionalFormatting>
  <conditionalFormatting sqref="AO29:AR46">
    <cfRule type="expression" dxfId="11" priority="10">
      <formula>$AN29&gt;AO$28</formula>
    </cfRule>
  </conditionalFormatting>
  <conditionalFormatting sqref="AO51:AR68">
    <cfRule type="expression" dxfId="10" priority="8">
      <formula>$AN51&gt;AO$50</formula>
    </cfRule>
  </conditionalFormatting>
  <conditionalFormatting sqref="AU7:AX24">
    <cfRule type="expression" dxfId="9" priority="12">
      <formula>$AN7&gt;AU$5</formula>
    </cfRule>
    <cfRule type="expression" dxfId="8" priority="15">
      <formula>$AN7&gt;AU$6</formula>
    </cfRule>
  </conditionalFormatting>
  <conditionalFormatting sqref="AU29:AX46">
    <cfRule type="expression" dxfId="7" priority="1">
      <formula>$AN29&gt;AU$27</formula>
    </cfRule>
    <cfRule type="expression" dxfId="6" priority="2">
      <formula>$AN29&gt;AU$27</formula>
    </cfRule>
  </conditionalFormatting>
  <conditionalFormatting sqref="AU51:AX68">
    <cfRule type="expression" dxfId="5" priority="5">
      <formula>$AN51&gt;AU$49</formula>
    </cfRule>
    <cfRule type="expression" dxfId="4" priority="7">
      <formula>$AN51&gt;AU$50</formula>
    </cfRule>
  </conditionalFormatting>
  <conditionalFormatting sqref="BA7:BD24">
    <cfRule type="expression" dxfId="3" priority="11">
      <formula>$AN7&gt;BA$5</formula>
    </cfRule>
    <cfRule type="expression" dxfId="2" priority="14">
      <formula>$AN7&gt;BA$6</formula>
    </cfRule>
  </conditionalFormatting>
  <conditionalFormatting sqref="BA29:BD46">
    <cfRule type="expression" dxfId="1" priority="3">
      <formula>$AN29&gt;BA$27</formula>
    </cfRule>
    <cfRule type="expression" dxfId="0" priority="4">
      <formula>$AN29&gt;BA$28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初期設定</vt:lpstr>
      <vt:lpstr>年間授業計画</vt:lpstr>
      <vt:lpstr>元シート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隆寛</dc:creator>
  <cp:keywords/>
  <dc:description/>
  <cp:lastModifiedBy>石井　隆寛</cp:lastModifiedBy>
  <cp:revision/>
  <dcterms:created xsi:type="dcterms:W3CDTF">2023-05-29T01:12:45Z</dcterms:created>
  <dcterms:modified xsi:type="dcterms:W3CDTF">2023-06-20T00:32:40Z</dcterms:modified>
  <cp:category/>
  <cp:contentStatus/>
</cp:coreProperties>
</file>